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apital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_Regression_Int" localSheetId="0" hidden="1">1</definedName>
    <definedName name="A" localSheetId="0">'Capital'!$D$103</definedName>
    <definedName name="ahcap">'[2]dem2'!$D$577:$L$577</definedName>
    <definedName name="censusrec">'[3]Dem1'!$D$273:$L$273</definedName>
    <definedName name="charged">'[3]Dem1'!$E$7:$G$7</definedName>
    <definedName name="da">'[3]Dem1'!$D$137:$L$137</definedName>
    <definedName name="ee">'[3]Dem1'!$D$407:$L$407</definedName>
    <definedName name="fishcap">'[2]dem2'!$D$588:$L$588</definedName>
    <definedName name="Fishrev">'[2]dem2'!$D$506:$L$506</definedName>
    <definedName name="fwl">'[3]Dem1'!$D$355:$L$355</definedName>
    <definedName name="fwlcap">'[3]Dem1'!$D$435:$L$435</definedName>
    <definedName name="fwlrec">'[3]Dem1'!$D$441:$L$441</definedName>
    <definedName name="housing">#REF!</definedName>
    <definedName name="housingcap">#REF!</definedName>
    <definedName name="justice">'[3]Dem1'!$D$109:$L$109</definedName>
    <definedName name="justicerec">#REF!</definedName>
    <definedName name="lr">'[3]Dem1'!$D$64:$L$64</definedName>
    <definedName name="lrrec">'[3]Dem1'!#REF!</definedName>
    <definedName name="nc">'[3]Dem1'!$D$233:$L$233</definedName>
    <definedName name="ncfund">'[3]Dem1'!#REF!</definedName>
    <definedName name="ncrec">'[3]Dem1'!$D$270:$L$270</definedName>
    <definedName name="ncrec1">'[3]Dem1'!#REF!</definedName>
    <definedName name="np">'[3]Dem1'!$K$437</definedName>
    <definedName name="Nutrition">'[2]dem2'!$D$317:$L$317</definedName>
    <definedName name="oges">#REF!</definedName>
    <definedName name="pension">'[3]Dem1'!$D$120:$L$120</definedName>
    <definedName name="_xlnm.Print_Area" localSheetId="0">'Capital'!$A$3:$L$103</definedName>
    <definedName name="Print_Area_MI" localSheetId="0">'Capital'!$C$1:$L$103</definedName>
    <definedName name="_xlnm.Print_Titles" localSheetId="0">'Capital'!$11:$14</definedName>
    <definedName name="pw">#REF!</definedName>
    <definedName name="pwcap">'[3]Dem1'!#REF!</definedName>
    <definedName name="rec">'[3]Dem1'!#REF!</definedName>
    <definedName name="rec1">'[3]Dem1'!#REF!</definedName>
    <definedName name="reform">'[3]Dem1'!$D$251:$L$251</definedName>
    <definedName name="scst">'[2]dem2'!$D$161:$L$161</definedName>
    <definedName name="sgs">'[3]Dem1'!#REF!</definedName>
    <definedName name="SocialSecurity">'[2]dem2'!$D$291:$L$291</definedName>
    <definedName name="socialwelfare">'[2]dem2'!$D$358:$L$358</definedName>
    <definedName name="spfrd">'[3]Dem1'!$D$369:$L$369</definedName>
    <definedName name="sss">'[3]Dem1'!#REF!</definedName>
    <definedName name="swc">'[3]Dem1'!$D$82:$L$82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'[2]dem2'!$D$350:$L$350</definedName>
    <definedName name="Z_239EE218_578E_4317_BEED_14D5D7089E27_.wvu.PrintArea" localSheetId="0" hidden="1">'Capital'!$A$1:$L$103</definedName>
    <definedName name="Z_302A3EA3_AE96_11D5_A646_0050BA3D7AFD_.wvu.PrintArea" localSheetId="0" hidden="1">'Capital'!$A$1:$L$103</definedName>
    <definedName name="Z_36DBA021_0ECB_11D4_8064_004005726899_.wvu.PrintArea" localSheetId="0" hidden="1">'Capital'!$C$92:$L$103</definedName>
    <definedName name="Z_7DB28DCE_97DD_4F6D_93F7_C8A48D05C8DC_.wvu.PrintTitles" localSheetId="0" hidden="1">'Capital'!#REF!</definedName>
    <definedName name="Z_93EBE921_AE91_11D5_8685_004005726899_.wvu.PrintArea" localSheetId="0" hidden="1">'Capital'!$C$92:$L$103</definedName>
    <definedName name="Z_94DA79C1_0FDE_11D5_9579_000021DAEEA2_.wvu.PrintArea" localSheetId="0" hidden="1">'Capital'!$C$92:$L$103</definedName>
    <definedName name="Z_C868F8C3_16D7_11D5_A68D_81D6213F5331_.wvu.PrintArea" localSheetId="0" hidden="1">'Capital'!$C$92:$L$103</definedName>
    <definedName name="Z_E5DF37BD_125C_11D5_8DC4_D0F5D88B3549_.wvu.PrintArea" localSheetId="0" hidden="1">'Capital'!$C$92:$L$103</definedName>
    <definedName name="Z_F8ADACC1_164E_11D6_B603_000021DAEEA2_.wvu.PrintArea" localSheetId="0" hidden="1">'Capital'!$A$1:$L$105</definedName>
  </definedNames>
  <calcPr fullCalcOnLoad="1"/>
</workbook>
</file>

<file path=xl/sharedStrings.xml><?xml version="1.0" encoding="utf-8"?>
<sst xmlns="http://schemas.openxmlformats.org/spreadsheetml/2006/main" count="228" uniqueCount="99">
  <si>
    <t xml:space="preserve"> ( In Thousands of Rupees)</t>
  </si>
  <si>
    <t>2012-13</t>
  </si>
  <si>
    <t>(a)</t>
  </si>
  <si>
    <t>Total</t>
  </si>
  <si>
    <t>(b)</t>
  </si>
  <si>
    <t>(c)</t>
  </si>
  <si>
    <t>-</t>
  </si>
  <si>
    <t>I</t>
  </si>
  <si>
    <t>Heads of Accounts</t>
  </si>
  <si>
    <t>Actual</t>
  </si>
  <si>
    <t>Budget Estimate</t>
  </si>
  <si>
    <t>Revised Estimate</t>
  </si>
  <si>
    <t>2010-11</t>
  </si>
  <si>
    <t>2011-12</t>
  </si>
  <si>
    <t>Plan</t>
  </si>
  <si>
    <t>Non-Plan</t>
  </si>
  <si>
    <t>A</t>
  </si>
  <si>
    <t>(i)</t>
  </si>
  <si>
    <t>(d)</t>
  </si>
  <si>
    <t>(e)</t>
  </si>
  <si>
    <t>B</t>
  </si>
  <si>
    <t>(f)</t>
  </si>
  <si>
    <t>(g)</t>
  </si>
  <si>
    <t>C</t>
  </si>
  <si>
    <t>(j)</t>
  </si>
  <si>
    <t>STATEMENT I - CONSOLIDATED FUND OF SIKKIM - CAPITAL ACCOUNT - DISBURSEMENTS</t>
  </si>
  <si>
    <t>CAPITAL ACCOUNT OF GENERAL SERVICES</t>
  </si>
  <si>
    <t>Capital Outlay on Police</t>
  </si>
  <si>
    <t>Capital Outlay on Public  Works</t>
  </si>
  <si>
    <t>CAPITAL ACCOUNT OF SOCIAL SERVICES</t>
  </si>
  <si>
    <t>Capital Account of Education, Sports, Art &amp; Culture</t>
  </si>
  <si>
    <t>Capital Outlay on Education,  Sports, Art &amp; Culture</t>
  </si>
  <si>
    <t>Capital Account of Health &amp; Family 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</si>
  <si>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</si>
  <si>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</si>
  <si>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</si>
  <si>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</si>
  <si>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</si>
  <si>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</si>
  <si>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Broadcasting</t>
  </si>
  <si>
    <t>Capital Outlay on Information and Publicity</t>
  </si>
  <si>
    <t>Capital Account of Welfare of  Scheduled</t>
  </si>
  <si>
    <t>Castes, Scheduled  Tribes and Other Backward Classes</t>
  </si>
  <si>
    <t>Castes, Scheduled  Tribes &amp; Other Backward  Classes</t>
  </si>
  <si>
    <t>Capital Account of Social  Welfare &amp; Nutrition</t>
  </si>
  <si>
    <t>Capital Outlay on Social Security &amp; Welfare</t>
  </si>
  <si>
    <t>CAPITAL ACCOUNT OF ECONOMIC  SERVICES</t>
  </si>
  <si>
    <t>Capital Account of Agriculture &amp; Allied Activities</t>
  </si>
  <si>
    <t>Capital Outlay on Crop  Husbandry</t>
  </si>
  <si>
    <t>Capital Outlay on Soil &amp; Water Conservation</t>
  </si>
  <si>
    <t>Capital Outlay on Animal Husbandry</t>
  </si>
  <si>
    <t>Capital Outlay on Diary Development</t>
  </si>
  <si>
    <t>Capital Outlay on Fisheries</t>
  </si>
  <si>
    <t>Capital Outlay on Forestry and Wildlife</t>
  </si>
  <si>
    <t>Capital Outlay on Food, Storage &amp;  Warehousing</t>
  </si>
  <si>
    <t>Capital Outlay on Cooperation</t>
  </si>
  <si>
    <t>Capital Outlay on Other Agricultural Programmes</t>
  </si>
  <si>
    <t>Capital Account of Rural Development.</t>
  </si>
  <si>
    <t>Capital Outlay on Other Rural Development Programmes</t>
  </si>
  <si>
    <t>Capital Account of Special Area Programme</t>
  </si>
  <si>
    <t>Capital Outlay on Other Special Area Programmes</t>
  </si>
  <si>
    <t>Capital Account of Irrigation &amp;  Flood Control</t>
  </si>
  <si>
    <t>Capital Outlay on Minor Irrigation</t>
  </si>
  <si>
    <t>Capital Outlay on Flood Control Projects</t>
  </si>
  <si>
    <t>Capital Account of Irrigation &amp; Flood Control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</si>
  <si>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</si>
  <si>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</si>
  <si>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</si>
  <si>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</si>
  <si>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</si>
  <si>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</si>
  <si>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</si>
  <si>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</si>
  <si>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</si>
  <si>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</si>
  <si>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</si>
  <si>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</si>
  <si>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Account of Science Technology &amp; Environment</t>
  </si>
  <si>
    <t>Capital Outlay on Other Scientific and Environmental Research</t>
  </si>
  <si>
    <t>Capital Account of General Economic Services</t>
  </si>
  <si>
    <t>Capital Outlay on Tourism</t>
  </si>
  <si>
    <t>Investment in General Financial &amp; Trading Institutions</t>
  </si>
  <si>
    <t>Capital Outlay on other General Economic Services</t>
  </si>
  <si>
    <t>CAPITAL EXPENDITURE OUTSIDE</t>
  </si>
  <si>
    <t>THE REVENUE ACCOUNT</t>
  </si>
  <si>
    <t>E</t>
  </si>
  <si>
    <t>PUBLIC DEBT</t>
  </si>
  <si>
    <t>Internal Debt of the State  Government</t>
  </si>
  <si>
    <t>Loans and Advances from the Central Govt.</t>
  </si>
  <si>
    <t>F</t>
  </si>
  <si>
    <t>LOANS AND ADVANCES</t>
  </si>
  <si>
    <t>Loans for Education, Sports, Art and Culture</t>
  </si>
  <si>
    <t>Loans for Co-operation</t>
  </si>
  <si>
    <t>Loans for Power Projects</t>
  </si>
  <si>
    <t>Loans for other General Economic Services</t>
  </si>
  <si>
    <t>Loans to Govt. Servants etc.</t>
  </si>
  <si>
    <t>DISBURSEMENT  (CAPITAL ACCOUNT)</t>
  </si>
  <si>
    <t>DISBURSEMENT (REVENUE ACCOUNT) 
(brought forward from page 8)</t>
  </si>
  <si>
    <t>CONSOLIDATED FUND OF SIKKIM - 
DISBURSEMENT</t>
  </si>
</sst>
</file>

<file path=xl/styles.xml><?xml version="1.0" encoding="utf-8"?>
<styleSheet xmlns="http://schemas.openxmlformats.org/spreadsheetml/2006/main">
  <numFmts count="6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Rs.&quot;\ #,##0_);\(&quot;Rs.&quot;\ #,##0\)"/>
    <numFmt numFmtId="186" formatCode="&quot;Rs.&quot;\ #,##0_);[Red]\(&quot;Rs.&quot;\ #,##0\)"/>
    <numFmt numFmtId="187" formatCode="&quot;Rs.&quot;\ #,##0.00_);\(&quot;Rs.&quot;\ #,##0.00\)"/>
    <numFmt numFmtId="188" formatCode="&quot;Rs.&quot;\ #,##0.00_);[Red]\(&quot;Rs.&quot;\ #,##0.00\)"/>
    <numFmt numFmtId="189" formatCode="_(&quot;Rs.&quot;\ * #,##0_);_(&quot;Rs.&quot;\ * \(#,##0\);_(&quot;Rs.&quot;\ * &quot;-&quot;_);_(@_)"/>
    <numFmt numFmtId="190" formatCode="_(&quot;Rs.&quot;\ * #,##0.00_);_(&quot;Rs.&quot;\ * \(#,##0.00\);_(&quot;Rs.&quot;\ * &quot;-&quot;??_);_(@_)"/>
    <numFmt numFmtId="191" formatCode="_-* #,##0\ &quot;kr&quot;_-;\-* #,##0\ &quot;kr&quot;_-;_-* &quot;-&quot;\ &quot;kr&quot;_-;_-@_-"/>
    <numFmt numFmtId="192" formatCode="_-* #,##0\ _k_r_-;\-* #,##0\ _k_r_-;_-* &quot;-&quot;\ _k_r_-;_-@_-"/>
    <numFmt numFmtId="193" formatCode="_-* #,##0.00\ &quot;kr&quot;_-;\-* #,##0.00\ &quot;kr&quot;_-;_-* &quot;-&quot;??\ &quot;kr&quot;_-;_-@_-"/>
    <numFmt numFmtId="194" formatCode="0##"/>
    <numFmt numFmtId="195" formatCode="00.00.##"/>
    <numFmt numFmtId="196" formatCode="##.##.##"/>
    <numFmt numFmtId="197" formatCode="\(#\)"/>
    <numFmt numFmtId="198" formatCode="0.00000"/>
    <numFmt numFmtId="199" formatCode="0.0000"/>
    <numFmt numFmtId="200" formatCode="0.000"/>
    <numFmt numFmtId="201" formatCode="0.0"/>
    <numFmt numFmtId="202" formatCode="0.0000000000"/>
    <numFmt numFmtId="203" formatCode="0.00000000000"/>
    <numFmt numFmtId="204" formatCode="0.000000000"/>
    <numFmt numFmtId="205" formatCode="0.00000000"/>
    <numFmt numFmtId="206" formatCode="0.0000000"/>
    <numFmt numFmtId="207" formatCode="0.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k_r_-;\-* #,##0.000\ _k_r_-;_-* &quot;-&quot;??\ _k_r_-;_-@_-"/>
    <numFmt numFmtId="213" formatCode="_-* #,##0.0\ _k_r_-;\-* #,##0.0\ _k_r_-;_-* &quot;-&quot;??\ _k_r_-;_-@_-"/>
    <numFmt numFmtId="214" formatCode="_-* #,##0\ _k_r_-;\-* #,##0\ _k_r_-;_-* &quot;-&quot;??\ _k_r_-;_-@_-"/>
    <numFmt numFmtId="215" formatCode="&quot;$&quot;#,##0.00"/>
    <numFmt numFmtId="216" formatCode="[$-409]dddd\,\ mmmm\ dd\,\ yyyy"/>
    <numFmt numFmtId="217" formatCode="[$-409]h:mm:ss\ AM/PM"/>
    <numFmt numFmtId="218" formatCode="0_);\(0\)"/>
    <numFmt numFmtId="219" formatCode="0;[Red]0"/>
    <numFmt numFmtId="220" formatCode="0000.00.000.00.00.00"/>
    <numFmt numFmtId="221" formatCode="0.000E+00"/>
    <numFmt numFmtId="222" formatCode="0.0000E+00"/>
    <numFmt numFmtId="223" formatCode="0.0E+00"/>
    <numFmt numFmtId="224" formatCode="0E+00"/>
  </numFmts>
  <fonts count="42">
    <font>
      <sz val="10"/>
      <name val="Courier"/>
      <family val="3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173" fontId="3" fillId="0" borderId="0" xfId="42" applyFont="1" applyFill="1" applyAlignment="1" applyProtection="1">
      <alignment horizontal="right" vertical="center" wrapText="1"/>
      <protection/>
    </xf>
    <xf numFmtId="173" fontId="3" fillId="0" borderId="0" xfId="42" applyFont="1" applyFill="1" applyBorder="1" applyAlignment="1" applyProtection="1">
      <alignment horizontal="right" vertical="center" wrapText="1"/>
      <protection/>
    </xf>
    <xf numFmtId="173" fontId="3" fillId="0" borderId="10" xfId="42" applyFont="1" applyFill="1" applyBorder="1" applyAlignment="1" applyProtection="1">
      <alignment horizontal="right" vertical="center" wrapText="1"/>
      <protection/>
    </xf>
    <xf numFmtId="173" fontId="3" fillId="0" borderId="11" xfId="42" applyFont="1" applyFill="1" applyBorder="1" applyAlignment="1" applyProtection="1">
      <alignment horizontal="right" vertical="center" wrapText="1"/>
      <protection/>
    </xf>
    <xf numFmtId="0" fontId="3" fillId="0" borderId="11" xfId="42" applyNumberFormat="1" applyFont="1" applyFill="1" applyBorder="1" applyAlignment="1" applyProtection="1">
      <alignment horizontal="right" vertical="center" wrapText="1"/>
      <protection/>
    </xf>
    <xf numFmtId="0" fontId="3" fillId="0" borderId="0" xfId="42" applyNumberFormat="1" applyFont="1" applyFill="1" applyBorder="1" applyAlignment="1" applyProtection="1">
      <alignment horizontal="right" vertical="center" wrapText="1"/>
      <protection/>
    </xf>
    <xf numFmtId="0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0" xfId="59" applyNumberFormat="1" applyFont="1" applyFill="1" applyAlignment="1" applyProtection="1">
      <alignment horizontal="center" vertical="center"/>
      <protection/>
    </xf>
    <xf numFmtId="0" fontId="3" fillId="0" borderId="0" xfId="59" applyNumberFormat="1" applyFont="1" applyFill="1" applyAlignment="1" applyProtection="1">
      <alignment vertical="center"/>
      <protection/>
    </xf>
    <xf numFmtId="0" fontId="3" fillId="0" borderId="12" xfId="59" applyNumberFormat="1" applyFont="1" applyFill="1" applyBorder="1" applyAlignment="1" applyProtection="1">
      <alignment vertical="center"/>
      <protection/>
    </xf>
    <xf numFmtId="0" fontId="3" fillId="0" borderId="12" xfId="59" applyNumberFormat="1" applyFont="1" applyFill="1" applyBorder="1" applyAlignment="1" applyProtection="1">
      <alignment horizontal="center" vertical="center"/>
      <protection/>
    </xf>
    <xf numFmtId="0" fontId="4" fillId="0" borderId="12" xfId="59" applyNumberFormat="1" applyFont="1" applyFill="1" applyBorder="1" applyAlignment="1" applyProtection="1">
      <alignment horizontal="left" vertical="center"/>
      <protection/>
    </xf>
    <xf numFmtId="0" fontId="5" fillId="0" borderId="12" xfId="59" applyNumberFormat="1" applyFont="1" applyFill="1" applyBorder="1" applyAlignment="1" applyProtection="1">
      <alignment horizontal="right" vertical="center"/>
      <protection/>
    </xf>
    <xf numFmtId="0" fontId="3" fillId="0" borderId="0" xfId="59" applyNumberFormat="1" applyFont="1" applyFill="1" applyBorder="1" applyAlignment="1" applyProtection="1">
      <alignment vertical="center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0" fontId="3" fillId="0" borderId="0" xfId="59" applyNumberFormat="1" applyFont="1" applyFill="1" applyAlignment="1" applyProtection="1">
      <alignment horizontal="center" vertical="center"/>
      <protection/>
    </xf>
    <xf numFmtId="0" fontId="3" fillId="0" borderId="12" xfId="59" applyNumberFormat="1" applyFont="1" applyFill="1" applyBorder="1" applyAlignment="1" applyProtection="1">
      <alignment horizontal="right" vertical="center"/>
      <protection/>
    </xf>
    <xf numFmtId="0" fontId="2" fillId="0" borderId="0" xfId="59" applyNumberFormat="1" applyFont="1" applyFill="1" applyAlignment="1" applyProtection="1">
      <alignment horizontal="left" vertical="center" wrapText="1"/>
      <protection/>
    </xf>
    <xf numFmtId="0" fontId="3" fillId="0" borderId="0" xfId="59" applyNumberFormat="1" applyFont="1" applyFill="1" applyAlignment="1" applyProtection="1">
      <alignment horizontal="left" vertical="center" wrapText="1"/>
      <protection/>
    </xf>
    <xf numFmtId="0" fontId="3" fillId="0" borderId="0" xfId="59" applyNumberFormat="1" applyFont="1" applyFill="1" applyBorder="1" applyAlignment="1" applyProtection="1">
      <alignment horizontal="right" vertical="center" wrapText="1"/>
      <protection/>
    </xf>
    <xf numFmtId="0" fontId="3" fillId="0" borderId="0" xfId="59" applyNumberFormat="1" applyFont="1" applyFill="1" applyAlignment="1" applyProtection="1">
      <alignment horizontal="right" vertical="center" wrapText="1"/>
      <protection/>
    </xf>
    <xf numFmtId="0" fontId="3" fillId="0" borderId="11" xfId="59" applyNumberFormat="1" applyFont="1" applyFill="1" applyBorder="1" applyAlignment="1" applyProtection="1">
      <alignment horizontal="right" vertical="center" wrapText="1"/>
      <protection/>
    </xf>
    <xf numFmtId="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0" fontId="3" fillId="0" borderId="10" xfId="59" applyNumberFormat="1" applyFont="1" applyFill="1" applyBorder="1" applyAlignment="1" applyProtection="1">
      <alignment vertic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2" xfId="59" applyNumberFormat="1" applyFont="1" applyFill="1" applyBorder="1" applyAlignment="1" applyProtection="1">
      <alignment horizontal="left" vertical="center" wrapText="1"/>
      <protection/>
    </xf>
    <xf numFmtId="0" fontId="3" fillId="0" borderId="13" xfId="59" applyNumberFormat="1" applyFont="1" applyFill="1" applyBorder="1" applyAlignment="1" applyProtection="1">
      <alignment horizontal="right" vertical="center" wrapText="1"/>
      <protection/>
    </xf>
    <xf numFmtId="0" fontId="3" fillId="0" borderId="14" xfId="59" applyNumberFormat="1" applyFont="1" applyFill="1" applyBorder="1" applyAlignment="1" applyProtection="1">
      <alignment vertical="center"/>
      <protection/>
    </xf>
    <xf numFmtId="0" fontId="3" fillId="0" borderId="14" xfId="59" applyNumberFormat="1" applyFont="1" applyFill="1" applyBorder="1" applyAlignment="1" applyProtection="1">
      <alignment horizontal="center" vertical="center"/>
      <protection/>
    </xf>
    <xf numFmtId="0" fontId="3" fillId="0" borderId="0" xfId="59" applyNumberFormat="1" applyFont="1" applyFill="1" applyAlignment="1" applyProtection="1" quotePrefix="1">
      <alignment horizontal="center" vertical="center"/>
      <protection/>
    </xf>
    <xf numFmtId="0" fontId="2" fillId="0" borderId="0" xfId="59" applyNumberFormat="1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/>
      <protection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3" fillId="0" borderId="15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horizontal="center" vertical="center"/>
      <protection/>
    </xf>
    <xf numFmtId="0" fontId="3" fillId="0" borderId="15" xfId="59" applyNumberFormat="1" applyFont="1" applyFill="1" applyBorder="1" applyAlignment="1" applyProtection="1">
      <alignment horizontal="left" vertical="center" wrapText="1"/>
      <protection/>
    </xf>
    <xf numFmtId="0" fontId="3" fillId="0" borderId="15" xfId="59" applyNumberFormat="1" applyFont="1" applyFill="1" applyBorder="1" applyAlignment="1" applyProtection="1">
      <alignment horizontal="right" vertical="center" wrapText="1"/>
      <protection/>
    </xf>
    <xf numFmtId="173" fontId="3" fillId="0" borderId="15" xfId="42" applyFont="1" applyFill="1" applyBorder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horizontal="left" vertical="center" wrapText="1"/>
      <protection/>
    </xf>
    <xf numFmtId="0" fontId="2" fillId="0" borderId="0" xfId="59" applyNumberFormat="1" applyFont="1" applyFill="1" applyAlignment="1" applyProtection="1">
      <alignment horizontal="center" vertical="center" wrapText="1"/>
      <protection/>
    </xf>
    <xf numFmtId="0" fontId="2" fillId="0" borderId="0" xfId="60" applyNumberFormat="1" applyFont="1" applyFill="1" applyAlignment="1">
      <alignment horizontal="center" vertical="top" wrapText="1"/>
      <protection/>
    </xf>
    <xf numFmtId="0" fontId="3" fillId="0" borderId="0" xfId="60" applyNumberFormat="1" applyFont="1" applyFill="1" applyAlignment="1" applyProtection="1">
      <alignment horizontal="left" vertical="top" wrapText="1"/>
      <protection/>
    </xf>
    <xf numFmtId="173" fontId="3" fillId="0" borderId="10" xfId="42" applyFont="1" applyFill="1" applyBorder="1" applyAlignment="1" applyProtection="1">
      <alignment horizontal="right" wrapText="1"/>
      <protection/>
    </xf>
    <xf numFmtId="0" fontId="3" fillId="0" borderId="10" xfId="42" applyNumberFormat="1" applyFont="1" applyFill="1" applyBorder="1" applyAlignment="1" applyProtection="1">
      <alignment horizontal="right" wrapText="1"/>
      <protection/>
    </xf>
    <xf numFmtId="0" fontId="2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left" vertical="center" wrapText="1"/>
      <protection/>
    </xf>
    <xf numFmtId="0" fontId="2" fillId="0" borderId="12" xfId="59" applyNumberFormat="1" applyFont="1" applyFill="1" applyBorder="1" applyAlignment="1" applyProtection="1">
      <alignment horizontal="center" vertical="center"/>
      <protection/>
    </xf>
    <xf numFmtId="0" fontId="3" fillId="33" borderId="0" xfId="59" applyNumberFormat="1" applyFont="1" applyFill="1" applyAlignment="1" applyProtection="1">
      <alignment vertical="center"/>
      <protection/>
    </xf>
    <xf numFmtId="0" fontId="3" fillId="33" borderId="0" xfId="59" applyNumberFormat="1" applyFont="1" applyFill="1" applyAlignment="1" applyProtection="1">
      <alignment horizontal="right" vertical="center"/>
      <protection/>
    </xf>
    <xf numFmtId="0" fontId="3" fillId="0" borderId="0" xfId="42" applyNumberFormat="1" applyFont="1" applyFill="1" applyAlignment="1" applyProtection="1">
      <alignment horizontal="right" vertical="center"/>
      <protection/>
    </xf>
    <xf numFmtId="0" fontId="3" fillId="0" borderId="0" xfId="42" applyNumberFormat="1" applyFont="1" applyFill="1" applyAlignment="1" applyProtection="1">
      <alignment vertical="center"/>
      <protection/>
    </xf>
    <xf numFmtId="0" fontId="3" fillId="0" borderId="0" xfId="59" applyNumberFormat="1" applyFont="1" applyFill="1" applyBorder="1" applyAlignment="1" applyProtection="1">
      <alignment horizontal="right" vertical="center"/>
      <protection/>
    </xf>
    <xf numFmtId="0" fontId="3" fillId="0" borderId="0" xfId="58" applyNumberFormat="1" applyFont="1" applyFill="1" applyBorder="1" applyAlignment="1" applyProtection="1">
      <alignment horizontal="right" vertical="center"/>
      <protection/>
    </xf>
    <xf numFmtId="0" fontId="2" fillId="0" borderId="0" xfId="59" applyNumberFormat="1" applyFont="1" applyFill="1" applyAlignment="1" applyProtection="1">
      <alignment horizontal="center" vertical="center"/>
      <protection/>
    </xf>
    <xf numFmtId="0" fontId="3" fillId="0" borderId="14" xfId="59" applyNumberFormat="1" applyFont="1" applyFill="1" applyBorder="1" applyAlignment="1" applyProtection="1">
      <alignment horizontal="center" vertical="center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_summary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0"/>
  <sheetViews>
    <sheetView tabSelected="1" view="pageBreakPreview" zoomScale="85" zoomScaleNormal="85" zoomScaleSheetLayoutView="85" zoomScalePageLayoutView="0" workbookViewId="0" topLeftCell="A1">
      <selection activeCell="F24" sqref="F24"/>
    </sheetView>
  </sheetViews>
  <sheetFormatPr defaultColWidth="9.625" defaultRowHeight="12.75"/>
  <cols>
    <col min="1" max="1" width="5.125" style="10" customWidth="1"/>
    <col min="2" max="2" width="5.125" style="17" customWidth="1"/>
    <col min="3" max="3" width="40.625" style="10" customWidth="1"/>
    <col min="4" max="12" width="8.375" style="10" customWidth="1"/>
    <col min="13" max="16384" width="9.625" style="10" customWidth="1"/>
  </cols>
  <sheetData>
    <row r="1" spans="1:12" ht="12.75">
      <c r="A1" s="15"/>
      <c r="B1" s="16"/>
      <c r="C1" s="26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5"/>
      <c r="B2" s="16"/>
      <c r="C2" s="26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15"/>
      <c r="B3" s="16"/>
      <c r="C3" s="26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15"/>
      <c r="B4" s="16"/>
      <c r="C4" s="26"/>
      <c r="D4" s="21"/>
      <c r="E4" s="21"/>
      <c r="F4" s="21"/>
      <c r="G4" s="21"/>
      <c r="H4" s="21"/>
      <c r="I4" s="21"/>
      <c r="J4" s="21"/>
      <c r="K4" s="21"/>
      <c r="L4" s="21"/>
    </row>
    <row r="5" spans="1:12" ht="12.75" hidden="1">
      <c r="A5" s="15"/>
      <c r="B5" s="16"/>
      <c r="C5" s="26"/>
      <c r="D5" s="21"/>
      <c r="E5" s="21"/>
      <c r="F5" s="21"/>
      <c r="G5" s="21"/>
      <c r="H5" s="21"/>
      <c r="I5" s="21"/>
      <c r="J5" s="21"/>
      <c r="K5" s="21"/>
      <c r="L5" s="21"/>
    </row>
    <row r="6" spans="1:12" ht="12.75" hidden="1">
      <c r="A6" s="15"/>
      <c r="B6" s="16"/>
      <c r="C6" s="26"/>
      <c r="D6" s="21"/>
      <c r="E6" s="21"/>
      <c r="F6" s="21"/>
      <c r="G6" s="21"/>
      <c r="H6" s="21"/>
      <c r="I6" s="21"/>
      <c r="J6" s="21"/>
      <c r="K6" s="21"/>
      <c r="L6" s="21"/>
    </row>
    <row r="7" spans="1:12" ht="12.75" hidden="1">
      <c r="A7" s="15"/>
      <c r="B7" s="16"/>
      <c r="C7" s="26"/>
      <c r="D7" s="21"/>
      <c r="E7" s="21"/>
      <c r="F7" s="21"/>
      <c r="G7" s="21"/>
      <c r="H7" s="21"/>
      <c r="I7" s="21"/>
      <c r="J7" s="21"/>
      <c r="K7" s="21"/>
      <c r="L7" s="21"/>
    </row>
    <row r="8" spans="1:12" ht="6" customHeight="1" hidden="1">
      <c r="A8" s="15"/>
      <c r="B8" s="16"/>
      <c r="C8" s="26"/>
      <c r="D8" s="21"/>
      <c r="E8" s="21"/>
      <c r="F8" s="21"/>
      <c r="G8" s="21"/>
      <c r="H8" s="21"/>
      <c r="I8" s="21"/>
      <c r="J8" s="21"/>
      <c r="K8" s="21"/>
      <c r="L8" s="21"/>
    </row>
    <row r="9" spans="1:12" ht="4.5" customHeight="1" hidden="1">
      <c r="A9" s="15"/>
      <c r="B9" s="16"/>
      <c r="C9" s="26"/>
      <c r="D9" s="21"/>
      <c r="E9" s="21"/>
      <c r="F9" s="21"/>
      <c r="G9" s="21"/>
      <c r="H9" s="21"/>
      <c r="I9" s="21"/>
      <c r="J9" s="21"/>
      <c r="K9" s="21"/>
      <c r="L9" s="21"/>
    </row>
    <row r="10" spans="1:12" ht="12.75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4.25" thickBot="1">
      <c r="A11" s="11"/>
      <c r="B11" s="12"/>
      <c r="C11" s="11"/>
      <c r="D11" s="11"/>
      <c r="E11" s="11"/>
      <c r="F11" s="11"/>
      <c r="G11" s="11"/>
      <c r="H11" s="11"/>
      <c r="I11" s="11"/>
      <c r="J11" s="13"/>
      <c r="K11" s="11"/>
      <c r="L11" s="14" t="s">
        <v>0</v>
      </c>
    </row>
    <row r="12" spans="1:12" ht="13.5" thickTop="1">
      <c r="A12" s="32"/>
      <c r="B12" s="33"/>
      <c r="C12" s="32"/>
      <c r="D12" s="60" t="s">
        <v>9</v>
      </c>
      <c r="E12" s="60"/>
      <c r="F12" s="60" t="s">
        <v>10</v>
      </c>
      <c r="G12" s="60"/>
      <c r="H12" s="60" t="s">
        <v>11</v>
      </c>
      <c r="I12" s="60"/>
      <c r="J12" s="60" t="s">
        <v>10</v>
      </c>
      <c r="K12" s="60"/>
      <c r="L12" s="60"/>
    </row>
    <row r="13" spans="1:12" ht="12.75">
      <c r="A13" s="15"/>
      <c r="B13" s="16"/>
      <c r="C13" s="16" t="s">
        <v>8</v>
      </c>
      <c r="D13" s="61" t="s">
        <v>12</v>
      </c>
      <c r="E13" s="61"/>
      <c r="F13" s="61" t="s">
        <v>13</v>
      </c>
      <c r="G13" s="61"/>
      <c r="H13" s="61" t="s">
        <v>13</v>
      </c>
      <c r="I13" s="61"/>
      <c r="J13" s="61" t="s">
        <v>1</v>
      </c>
      <c r="K13" s="61"/>
      <c r="L13" s="61"/>
    </row>
    <row r="14" spans="1:12" ht="13.5" thickBot="1">
      <c r="A14" s="11"/>
      <c r="B14" s="12"/>
      <c r="C14" s="11"/>
      <c r="D14" s="18" t="s">
        <v>14</v>
      </c>
      <c r="E14" s="18" t="s">
        <v>15</v>
      </c>
      <c r="F14" s="18" t="s">
        <v>14</v>
      </c>
      <c r="G14" s="18" t="s">
        <v>15</v>
      </c>
      <c r="H14" s="18" t="s">
        <v>14</v>
      </c>
      <c r="I14" s="18" t="s">
        <v>15</v>
      </c>
      <c r="J14" s="18" t="s">
        <v>14</v>
      </c>
      <c r="K14" s="18" t="s">
        <v>15</v>
      </c>
      <c r="L14" s="18" t="s">
        <v>3</v>
      </c>
    </row>
    <row r="15" spans="1:12" ht="13.5" thickTop="1">
      <c r="A15" s="15"/>
      <c r="B15" s="9" t="s">
        <v>16</v>
      </c>
      <c r="C15" s="19" t="s">
        <v>26</v>
      </c>
      <c r="D15" s="22"/>
      <c r="E15" s="22"/>
      <c r="F15" s="22"/>
      <c r="G15" s="22"/>
      <c r="H15" s="22"/>
      <c r="I15" s="22"/>
      <c r="J15" s="22"/>
      <c r="K15" s="2"/>
      <c r="L15" s="22"/>
    </row>
    <row r="16" spans="1:12" ht="12.75">
      <c r="A16" s="15"/>
      <c r="B16" s="9">
        <v>4055</v>
      </c>
      <c r="C16" s="20" t="s">
        <v>27</v>
      </c>
      <c r="D16" s="22">
        <v>4501</v>
      </c>
      <c r="E16" s="2">
        <v>0</v>
      </c>
      <c r="F16" s="22">
        <v>110000</v>
      </c>
      <c r="G16" s="2">
        <v>0</v>
      </c>
      <c r="H16" s="22">
        <v>129000</v>
      </c>
      <c r="I16" s="2">
        <v>0</v>
      </c>
      <c r="J16" s="22">
        <v>106500</v>
      </c>
      <c r="K16" s="2">
        <v>0</v>
      </c>
      <c r="L16" s="22">
        <v>106500</v>
      </c>
    </row>
    <row r="17" spans="1:12" ht="12.75">
      <c r="A17" s="15"/>
      <c r="B17" s="9">
        <v>4059</v>
      </c>
      <c r="C17" s="20" t="s">
        <v>28</v>
      </c>
      <c r="D17" s="24">
        <v>562142</v>
      </c>
      <c r="E17" s="4">
        <v>0</v>
      </c>
      <c r="F17" s="24">
        <v>201305</v>
      </c>
      <c r="G17" s="4">
        <v>0</v>
      </c>
      <c r="H17" s="24">
        <v>268166</v>
      </c>
      <c r="I17" s="4">
        <v>0</v>
      </c>
      <c r="J17" s="24">
        <v>1695239</v>
      </c>
      <c r="K17" s="4">
        <v>0</v>
      </c>
      <c r="L17" s="24">
        <v>1695239</v>
      </c>
    </row>
    <row r="18" spans="1:12" ht="12.75">
      <c r="A18" s="10" t="s">
        <v>3</v>
      </c>
      <c r="B18" s="9" t="s">
        <v>16</v>
      </c>
      <c r="C18" s="19" t="s">
        <v>26</v>
      </c>
      <c r="D18" s="24">
        <f>SUM(D16:D17)</f>
        <v>566643</v>
      </c>
      <c r="E18" s="4" t="s">
        <v>6</v>
      </c>
      <c r="F18" s="24">
        <f>SUM(F16:F17)</f>
        <v>311305</v>
      </c>
      <c r="G18" s="4" t="s">
        <v>6</v>
      </c>
      <c r="H18" s="24">
        <f>SUM(H16:H17)</f>
        <v>397166</v>
      </c>
      <c r="I18" s="4" t="s">
        <v>6</v>
      </c>
      <c r="J18" s="24">
        <f>SUM(J16:J17)</f>
        <v>1801739</v>
      </c>
      <c r="K18" s="4" t="s">
        <v>6</v>
      </c>
      <c r="L18" s="24">
        <f>SUM(L16:L17)</f>
        <v>1801739</v>
      </c>
    </row>
    <row r="19" spans="3:12" ht="12.75">
      <c r="C19" s="19"/>
      <c r="D19" s="21"/>
      <c r="E19" s="3"/>
      <c r="F19" s="21"/>
      <c r="G19" s="3"/>
      <c r="H19" s="21"/>
      <c r="I19" s="3"/>
      <c r="J19" s="21"/>
      <c r="K19" s="3"/>
      <c r="L19" s="21"/>
    </row>
    <row r="20" spans="2:12" ht="12.75">
      <c r="B20" s="9" t="s">
        <v>20</v>
      </c>
      <c r="C20" s="19" t="s">
        <v>29</v>
      </c>
      <c r="D20" s="21"/>
      <c r="E20" s="2"/>
      <c r="F20" s="22"/>
      <c r="G20" s="2"/>
      <c r="H20" s="22"/>
      <c r="I20" s="2"/>
      <c r="J20" s="22"/>
      <c r="K20" s="2"/>
      <c r="L20" s="22"/>
    </row>
    <row r="21" spans="2:12" ht="12.75">
      <c r="B21" s="17" t="s">
        <v>2</v>
      </c>
      <c r="C21" s="20" t="s">
        <v>30</v>
      </c>
      <c r="D21" s="22"/>
      <c r="E21" s="2"/>
      <c r="F21" s="22"/>
      <c r="G21" s="2"/>
      <c r="H21" s="22"/>
      <c r="I21" s="2"/>
      <c r="J21" s="22"/>
      <c r="K21" s="2"/>
      <c r="L21" s="22"/>
    </row>
    <row r="22" spans="2:12" ht="12.75">
      <c r="B22" s="9">
        <v>4202</v>
      </c>
      <c r="C22" s="20" t="s">
        <v>31</v>
      </c>
      <c r="D22" s="21">
        <v>394342</v>
      </c>
      <c r="E22" s="3" t="s">
        <v>6</v>
      </c>
      <c r="F22" s="21">
        <v>495627</v>
      </c>
      <c r="G22" s="3" t="s">
        <v>6</v>
      </c>
      <c r="H22" s="21">
        <v>755361</v>
      </c>
      <c r="I22" s="3" t="s">
        <v>6</v>
      </c>
      <c r="J22" s="21">
        <v>964271</v>
      </c>
      <c r="K22" s="3" t="s">
        <v>6</v>
      </c>
      <c r="L22" s="21">
        <v>964271</v>
      </c>
    </row>
    <row r="23" spans="2:12" ht="12.75">
      <c r="B23" s="17" t="s">
        <v>4</v>
      </c>
      <c r="C23" s="20" t="s">
        <v>32</v>
      </c>
      <c r="D23" s="21"/>
      <c r="E23" s="3"/>
      <c r="F23" s="21"/>
      <c r="G23" s="3"/>
      <c r="H23" s="21"/>
      <c r="I23" s="3"/>
      <c r="J23" s="21"/>
      <c r="K23" s="3"/>
      <c r="L23" s="21"/>
    </row>
    <row r="24" spans="2:12" ht="12.75">
      <c r="B24" s="9">
        <v>4210</v>
      </c>
      <c r="C24" s="20" t="s">
        <v>33</v>
      </c>
      <c r="D24" s="21">
        <v>318288</v>
      </c>
      <c r="E24" s="3" t="s">
        <v>6</v>
      </c>
      <c r="F24" s="21">
        <v>1021000</v>
      </c>
      <c r="G24" s="3" t="s">
        <v>6</v>
      </c>
      <c r="H24" s="21">
        <v>963000</v>
      </c>
      <c r="I24" s="3" t="s">
        <v>6</v>
      </c>
      <c r="J24" s="21">
        <v>1129008</v>
      </c>
      <c r="K24" s="3" t="s">
        <v>6</v>
      </c>
      <c r="L24" s="21">
        <v>1129008</v>
      </c>
    </row>
    <row r="25" spans="2:12" ht="12.75">
      <c r="B25" s="34" t="s">
        <v>5</v>
      </c>
      <c r="C25" s="20" t="s">
        <v>34</v>
      </c>
      <c r="D25" s="22"/>
      <c r="E25" s="2"/>
      <c r="F25" s="22"/>
      <c r="G25" s="2"/>
      <c r="H25" s="22"/>
      <c r="I25" s="2"/>
      <c r="J25" s="22"/>
      <c r="K25" s="2"/>
      <c r="L25" s="22"/>
    </row>
    <row r="26" spans="3:12" ht="12.75">
      <c r="C26" s="20" t="s">
        <v>35</v>
      </c>
      <c r="D26" s="22"/>
      <c r="E26" s="2"/>
      <c r="F26" s="22"/>
      <c r="G26" s="2"/>
      <c r="H26" s="22"/>
      <c r="I26" s="2"/>
      <c r="J26" s="22"/>
      <c r="K26" s="2"/>
      <c r="L26" s="22"/>
    </row>
    <row r="27" spans="2:12" ht="12.75">
      <c r="B27" s="9">
        <v>4215</v>
      </c>
      <c r="C27" s="20" t="s">
        <v>36</v>
      </c>
      <c r="D27" s="1">
        <v>343154</v>
      </c>
      <c r="E27" s="2">
        <v>0</v>
      </c>
      <c r="F27" s="1">
        <v>939863</v>
      </c>
      <c r="G27" s="2">
        <v>0</v>
      </c>
      <c r="H27" s="1">
        <v>1155616</v>
      </c>
      <c r="I27" s="2">
        <v>0</v>
      </c>
      <c r="J27" s="1">
        <v>1466874</v>
      </c>
      <c r="K27" s="2">
        <v>0</v>
      </c>
      <c r="L27" s="1">
        <v>1466874</v>
      </c>
    </row>
    <row r="28" spans="2:12" ht="12.75">
      <c r="B28" s="9">
        <v>4216</v>
      </c>
      <c r="C28" s="20" t="s">
        <v>37</v>
      </c>
      <c r="D28" s="1">
        <v>235307</v>
      </c>
      <c r="E28" s="2">
        <v>0</v>
      </c>
      <c r="F28" s="1">
        <v>108300</v>
      </c>
      <c r="G28" s="2">
        <v>0</v>
      </c>
      <c r="H28" s="1">
        <v>100460</v>
      </c>
      <c r="I28" s="2">
        <v>0</v>
      </c>
      <c r="J28" s="1">
        <v>141956</v>
      </c>
      <c r="K28" s="2">
        <v>0</v>
      </c>
      <c r="L28" s="1">
        <v>141956</v>
      </c>
    </row>
    <row r="29" spans="2:12" ht="12.75">
      <c r="B29" s="9">
        <v>4217</v>
      </c>
      <c r="C29" s="20" t="s">
        <v>38</v>
      </c>
      <c r="D29" s="24">
        <v>348049</v>
      </c>
      <c r="E29" s="4">
        <v>0</v>
      </c>
      <c r="F29" s="24">
        <v>2227766</v>
      </c>
      <c r="G29" s="4">
        <v>0</v>
      </c>
      <c r="H29" s="24">
        <v>2190497</v>
      </c>
      <c r="I29" s="4">
        <v>0</v>
      </c>
      <c r="J29" s="24">
        <v>2185225</v>
      </c>
      <c r="K29" s="4">
        <v>0</v>
      </c>
      <c r="L29" s="24">
        <v>2185225</v>
      </c>
    </row>
    <row r="30" spans="1:12" ht="12.75">
      <c r="A30" s="10" t="s">
        <v>3</v>
      </c>
      <c r="B30" s="34" t="s">
        <v>5</v>
      </c>
      <c r="C30" s="20" t="s">
        <v>34</v>
      </c>
      <c r="D30" s="22"/>
      <c r="E30" s="2"/>
      <c r="F30" s="22"/>
      <c r="G30" s="2"/>
      <c r="H30" s="22"/>
      <c r="I30" s="2"/>
      <c r="J30" s="22"/>
      <c r="K30" s="2"/>
      <c r="L30" s="22"/>
    </row>
    <row r="31" spans="3:12" ht="12.75">
      <c r="C31" s="27" t="s">
        <v>35</v>
      </c>
      <c r="D31" s="24">
        <f>SUM(D27:D29)</f>
        <v>926510</v>
      </c>
      <c r="E31" s="4" t="s">
        <v>6</v>
      </c>
      <c r="F31" s="24">
        <f>SUM(F27:F29)</f>
        <v>3275929</v>
      </c>
      <c r="G31" s="4" t="s">
        <v>6</v>
      </c>
      <c r="H31" s="24">
        <f>SUM(H27:H29)</f>
        <v>3446573</v>
      </c>
      <c r="I31" s="4" t="s">
        <v>6</v>
      </c>
      <c r="J31" s="24">
        <f>SUM(J27:J29)</f>
        <v>3794055</v>
      </c>
      <c r="K31" s="4" t="s">
        <v>6</v>
      </c>
      <c r="L31" s="24">
        <f>SUM(L27:L29)</f>
        <v>3794055</v>
      </c>
    </row>
    <row r="32" spans="2:12" ht="12.75">
      <c r="B32" s="17" t="s">
        <v>18</v>
      </c>
      <c r="C32" s="27" t="s">
        <v>39</v>
      </c>
      <c r="D32" s="21"/>
      <c r="E32" s="3"/>
      <c r="F32" s="21"/>
      <c r="G32" s="3"/>
      <c r="H32" s="21"/>
      <c r="I32" s="3"/>
      <c r="J32" s="21"/>
      <c r="K32" s="3"/>
      <c r="L32" s="21"/>
    </row>
    <row r="33" spans="2:12" ht="12.75">
      <c r="B33" s="35">
        <v>4220</v>
      </c>
      <c r="C33" s="36" t="s">
        <v>40</v>
      </c>
      <c r="D33" s="7">
        <v>9000</v>
      </c>
      <c r="E33" s="3">
        <v>0</v>
      </c>
      <c r="F33" s="7">
        <v>15000</v>
      </c>
      <c r="G33" s="3">
        <v>0</v>
      </c>
      <c r="H33" s="21">
        <v>13500</v>
      </c>
      <c r="I33" s="3">
        <v>0</v>
      </c>
      <c r="J33" s="21">
        <v>9500</v>
      </c>
      <c r="K33" s="3">
        <v>0</v>
      </c>
      <c r="L33" s="21">
        <v>9500</v>
      </c>
    </row>
    <row r="34" spans="2:12" ht="12.75">
      <c r="B34" s="17" t="s">
        <v>19</v>
      </c>
      <c r="C34" s="20" t="s">
        <v>41</v>
      </c>
      <c r="D34" s="21"/>
      <c r="E34" s="3"/>
      <c r="F34" s="21"/>
      <c r="G34" s="3"/>
      <c r="H34" s="21"/>
      <c r="I34" s="3"/>
      <c r="J34" s="21"/>
      <c r="K34" s="3"/>
      <c r="L34" s="21"/>
    </row>
    <row r="35" spans="3:12" ht="12.75" customHeight="1">
      <c r="C35" s="20" t="s">
        <v>42</v>
      </c>
      <c r="D35" s="22"/>
      <c r="E35" s="2"/>
      <c r="F35" s="22"/>
      <c r="G35" s="2"/>
      <c r="H35" s="22"/>
      <c r="I35" s="2"/>
      <c r="J35" s="22"/>
      <c r="K35" s="2"/>
      <c r="L35" s="22"/>
    </row>
    <row r="36" spans="2:12" ht="12.75">
      <c r="B36" s="9">
        <v>4225</v>
      </c>
      <c r="C36" s="20" t="s">
        <v>41</v>
      </c>
      <c r="D36" s="22"/>
      <c r="E36" s="2"/>
      <c r="F36" s="22"/>
      <c r="G36" s="2"/>
      <c r="H36" s="22"/>
      <c r="I36" s="2"/>
      <c r="J36" s="22"/>
      <c r="K36" s="2"/>
      <c r="L36" s="22"/>
    </row>
    <row r="37" spans="3:12" ht="12.75" customHeight="1">
      <c r="C37" s="20" t="s">
        <v>43</v>
      </c>
      <c r="D37" s="21">
        <v>4398</v>
      </c>
      <c r="E37" s="3" t="s">
        <v>6</v>
      </c>
      <c r="F37" s="21">
        <v>9000</v>
      </c>
      <c r="G37" s="3">
        <v>0</v>
      </c>
      <c r="H37" s="21">
        <v>15000</v>
      </c>
      <c r="I37" s="3">
        <v>0</v>
      </c>
      <c r="J37" s="21">
        <v>74500</v>
      </c>
      <c r="K37" s="3">
        <v>0</v>
      </c>
      <c r="L37" s="21">
        <v>74500</v>
      </c>
    </row>
    <row r="38" spans="2:12" ht="12.75">
      <c r="B38" s="17" t="s">
        <v>22</v>
      </c>
      <c r="C38" s="20" t="s">
        <v>44</v>
      </c>
      <c r="D38" s="22"/>
      <c r="E38" s="2"/>
      <c r="F38" s="22"/>
      <c r="G38" s="2"/>
      <c r="H38" s="22"/>
      <c r="I38" s="2"/>
      <c r="J38" s="22"/>
      <c r="K38" s="2"/>
      <c r="L38" s="22"/>
    </row>
    <row r="39" spans="1:12" ht="12.75">
      <c r="A39" s="15"/>
      <c r="B39" s="25">
        <v>4235</v>
      </c>
      <c r="C39" s="27" t="s">
        <v>45</v>
      </c>
      <c r="D39" s="21">
        <v>5966</v>
      </c>
      <c r="E39" s="3">
        <v>0</v>
      </c>
      <c r="F39" s="21">
        <v>52875</v>
      </c>
      <c r="G39" s="3">
        <v>0</v>
      </c>
      <c r="H39" s="21">
        <v>44874</v>
      </c>
      <c r="I39" s="3">
        <v>0</v>
      </c>
      <c r="J39" s="21">
        <v>5000</v>
      </c>
      <c r="K39" s="3">
        <v>0</v>
      </c>
      <c r="L39" s="21">
        <v>5000</v>
      </c>
    </row>
    <row r="40" spans="1:12" ht="12.75">
      <c r="A40" s="15" t="s">
        <v>3</v>
      </c>
      <c r="B40" s="25" t="s">
        <v>20</v>
      </c>
      <c r="C40" s="26" t="s">
        <v>29</v>
      </c>
      <c r="D40" s="23">
        <f aca="true" t="shared" si="0" ref="D40:L40">D39+D37+D31+D24+D22+D33</f>
        <v>1658504</v>
      </c>
      <c r="E40" s="5">
        <f t="shared" si="0"/>
        <v>0</v>
      </c>
      <c r="F40" s="23">
        <f t="shared" si="0"/>
        <v>4869431</v>
      </c>
      <c r="G40" s="5">
        <f t="shared" si="0"/>
        <v>0</v>
      </c>
      <c r="H40" s="23">
        <f t="shared" si="0"/>
        <v>5238308</v>
      </c>
      <c r="I40" s="5">
        <f t="shared" si="0"/>
        <v>0</v>
      </c>
      <c r="J40" s="23">
        <f t="shared" si="0"/>
        <v>5976334</v>
      </c>
      <c r="K40" s="5">
        <f t="shared" si="0"/>
        <v>0</v>
      </c>
      <c r="L40" s="23">
        <f t="shared" si="0"/>
        <v>5976334</v>
      </c>
    </row>
    <row r="41" spans="3:12" ht="12.75">
      <c r="C41" s="19"/>
      <c r="D41" s="21"/>
      <c r="E41" s="3"/>
      <c r="F41" s="21"/>
      <c r="G41" s="3"/>
      <c r="H41" s="21"/>
      <c r="I41" s="3"/>
      <c r="J41" s="21"/>
      <c r="K41" s="3"/>
      <c r="L41" s="21"/>
    </row>
    <row r="42" spans="1:12" ht="12.75">
      <c r="A42" s="15"/>
      <c r="B42" s="25" t="s">
        <v>23</v>
      </c>
      <c r="C42" s="37" t="s">
        <v>46</v>
      </c>
      <c r="D42" s="21"/>
      <c r="E42" s="3"/>
      <c r="F42" s="21"/>
      <c r="G42" s="3"/>
      <c r="H42" s="21"/>
      <c r="I42" s="3"/>
      <c r="J42" s="21"/>
      <c r="K42" s="3"/>
      <c r="L42" s="21"/>
    </row>
    <row r="43" spans="1:12" ht="12.75">
      <c r="A43" s="15"/>
      <c r="B43" s="16" t="s">
        <v>2</v>
      </c>
      <c r="C43" s="27" t="s">
        <v>47</v>
      </c>
      <c r="D43" s="21"/>
      <c r="E43" s="3"/>
      <c r="F43" s="21"/>
      <c r="G43" s="3"/>
      <c r="H43" s="21"/>
      <c r="I43" s="3"/>
      <c r="J43" s="21"/>
      <c r="K43" s="3"/>
      <c r="L43" s="21"/>
    </row>
    <row r="44" spans="1:12" ht="12.75">
      <c r="A44" s="28"/>
      <c r="B44" s="29">
        <v>4401</v>
      </c>
      <c r="C44" s="38" t="s">
        <v>48</v>
      </c>
      <c r="D44" s="4">
        <v>0</v>
      </c>
      <c r="E44" s="4" t="s">
        <v>6</v>
      </c>
      <c r="F44" s="24">
        <v>2</v>
      </c>
      <c r="G44" s="4" t="s">
        <v>6</v>
      </c>
      <c r="H44" s="24">
        <v>38002</v>
      </c>
      <c r="I44" s="4" t="s">
        <v>6</v>
      </c>
      <c r="J44" s="24">
        <v>27000</v>
      </c>
      <c r="K44" s="4" t="s">
        <v>6</v>
      </c>
      <c r="L44" s="24">
        <v>27000</v>
      </c>
    </row>
    <row r="45" spans="1:12" ht="12.75">
      <c r="A45" s="39"/>
      <c r="B45" s="40">
        <v>4402</v>
      </c>
      <c r="C45" s="41" t="s">
        <v>49</v>
      </c>
      <c r="D45" s="42" t="s">
        <v>6</v>
      </c>
      <c r="E45" s="43" t="s">
        <v>6</v>
      </c>
      <c r="F45" s="42" t="s">
        <v>6</v>
      </c>
      <c r="G45" s="43" t="s">
        <v>6</v>
      </c>
      <c r="H45" s="42" t="s">
        <v>6</v>
      </c>
      <c r="I45" s="43" t="s">
        <v>6</v>
      </c>
      <c r="J45" s="42" t="s">
        <v>6</v>
      </c>
      <c r="K45" s="43" t="s">
        <v>6</v>
      </c>
      <c r="L45" s="42" t="s">
        <v>6</v>
      </c>
    </row>
    <row r="46" spans="1:12" ht="12.75">
      <c r="A46" s="15"/>
      <c r="B46" s="25">
        <v>4403</v>
      </c>
      <c r="C46" s="27" t="s">
        <v>50</v>
      </c>
      <c r="D46" s="21">
        <v>2869</v>
      </c>
      <c r="E46" s="3">
        <v>0</v>
      </c>
      <c r="F46" s="21">
        <v>42000</v>
      </c>
      <c r="G46" s="3">
        <v>0</v>
      </c>
      <c r="H46" s="21">
        <v>81364</v>
      </c>
      <c r="I46" s="3">
        <v>0</v>
      </c>
      <c r="J46" s="21">
        <v>75740</v>
      </c>
      <c r="K46" s="3">
        <v>0</v>
      </c>
      <c r="L46" s="21">
        <v>75740</v>
      </c>
    </row>
    <row r="47" spans="1:12" ht="12.75">
      <c r="A47" s="15"/>
      <c r="B47" s="25">
        <v>4404</v>
      </c>
      <c r="C47" s="27" t="s">
        <v>51</v>
      </c>
      <c r="D47" s="21" t="s">
        <v>6</v>
      </c>
      <c r="E47" s="3" t="s">
        <v>6</v>
      </c>
      <c r="F47" s="21" t="s">
        <v>6</v>
      </c>
      <c r="G47" s="3" t="s">
        <v>6</v>
      </c>
      <c r="H47" s="21" t="s">
        <v>6</v>
      </c>
      <c r="I47" s="3" t="s">
        <v>6</v>
      </c>
      <c r="J47" s="21" t="s">
        <v>6</v>
      </c>
      <c r="K47" s="3" t="s">
        <v>6</v>
      </c>
      <c r="L47" s="21" t="s">
        <v>6</v>
      </c>
    </row>
    <row r="48" spans="2:12" ht="12.75">
      <c r="B48" s="9">
        <v>4405</v>
      </c>
      <c r="C48" s="20" t="s">
        <v>52</v>
      </c>
      <c r="D48" s="22">
        <v>15703</v>
      </c>
      <c r="E48" s="2">
        <v>0</v>
      </c>
      <c r="F48" s="22">
        <v>39102</v>
      </c>
      <c r="G48" s="2">
        <v>0</v>
      </c>
      <c r="H48" s="22">
        <v>66709</v>
      </c>
      <c r="I48" s="2">
        <v>0</v>
      </c>
      <c r="J48" s="22">
        <v>67532</v>
      </c>
      <c r="K48" s="2">
        <v>0</v>
      </c>
      <c r="L48" s="22">
        <v>67532</v>
      </c>
    </row>
    <row r="49" spans="2:12" ht="12.75">
      <c r="B49" s="9">
        <v>4406</v>
      </c>
      <c r="C49" s="20" t="s">
        <v>53</v>
      </c>
      <c r="D49" s="22">
        <v>26503</v>
      </c>
      <c r="E49" s="2">
        <v>0</v>
      </c>
      <c r="F49" s="22">
        <v>27000</v>
      </c>
      <c r="G49" s="2">
        <v>0</v>
      </c>
      <c r="H49" s="22">
        <v>55667</v>
      </c>
      <c r="I49" s="2">
        <v>0</v>
      </c>
      <c r="J49" s="22">
        <v>30000</v>
      </c>
      <c r="K49" s="2">
        <v>0</v>
      </c>
      <c r="L49" s="22">
        <v>30000</v>
      </c>
    </row>
    <row r="50" spans="2:12" ht="12.75">
      <c r="B50" s="9">
        <v>4408</v>
      </c>
      <c r="C50" s="27" t="s">
        <v>54</v>
      </c>
      <c r="D50" s="21">
        <v>6966</v>
      </c>
      <c r="E50" s="3">
        <v>0</v>
      </c>
      <c r="F50" s="21">
        <v>31000</v>
      </c>
      <c r="G50" s="3">
        <v>0</v>
      </c>
      <c r="H50" s="21">
        <v>31000</v>
      </c>
      <c r="I50" s="3">
        <v>0</v>
      </c>
      <c r="J50" s="21">
        <v>40801</v>
      </c>
      <c r="K50" s="3">
        <v>0</v>
      </c>
      <c r="L50" s="21">
        <v>40801</v>
      </c>
    </row>
    <row r="51" spans="2:12" ht="12.75">
      <c r="B51" s="9">
        <v>4425</v>
      </c>
      <c r="C51" s="20" t="s">
        <v>55</v>
      </c>
      <c r="D51" s="22">
        <v>9994</v>
      </c>
      <c r="E51" s="2">
        <v>0</v>
      </c>
      <c r="F51" s="1">
        <v>20000</v>
      </c>
      <c r="G51" s="2">
        <v>0</v>
      </c>
      <c r="H51" s="1">
        <v>18000</v>
      </c>
      <c r="I51" s="2">
        <v>0</v>
      </c>
      <c r="J51" s="22">
        <v>33000</v>
      </c>
      <c r="K51" s="2">
        <v>0</v>
      </c>
      <c r="L51" s="22">
        <v>33000</v>
      </c>
    </row>
    <row r="52" spans="2:12" ht="12.75">
      <c r="B52" s="9">
        <v>4435</v>
      </c>
      <c r="C52" s="20" t="s">
        <v>56</v>
      </c>
      <c r="D52" s="2">
        <v>0</v>
      </c>
      <c r="E52" s="2">
        <v>0</v>
      </c>
      <c r="F52" s="22">
        <v>1</v>
      </c>
      <c r="G52" s="2">
        <v>0</v>
      </c>
      <c r="H52" s="22">
        <v>1</v>
      </c>
      <c r="I52" s="2">
        <v>0</v>
      </c>
      <c r="J52" s="2">
        <v>0</v>
      </c>
      <c r="K52" s="2">
        <v>0</v>
      </c>
      <c r="L52" s="2">
        <v>0</v>
      </c>
    </row>
    <row r="53" spans="1:12" ht="12.75">
      <c r="A53" s="10" t="s">
        <v>3</v>
      </c>
      <c r="B53" s="17" t="s">
        <v>2</v>
      </c>
      <c r="C53" s="20" t="s">
        <v>47</v>
      </c>
      <c r="D53" s="23">
        <f>SUM(D44:D52)</f>
        <v>62035</v>
      </c>
      <c r="E53" s="5" t="s">
        <v>6</v>
      </c>
      <c r="F53" s="23">
        <f>SUM(F44:F52)</f>
        <v>159105</v>
      </c>
      <c r="G53" s="5" t="s">
        <v>6</v>
      </c>
      <c r="H53" s="23">
        <f>SUM(H44:H52)</f>
        <v>290743</v>
      </c>
      <c r="I53" s="5" t="s">
        <v>6</v>
      </c>
      <c r="J53" s="23">
        <f>SUM(J44:J52)</f>
        <v>274073</v>
      </c>
      <c r="K53" s="5" t="s">
        <v>6</v>
      </c>
      <c r="L53" s="23">
        <f>SUM(L44:L52)</f>
        <v>274073</v>
      </c>
    </row>
    <row r="54" spans="2:12" ht="12.75">
      <c r="B54" s="17" t="s">
        <v>4</v>
      </c>
      <c r="C54" s="20" t="s">
        <v>57</v>
      </c>
      <c r="D54" s="22"/>
      <c r="E54" s="2"/>
      <c r="F54" s="22"/>
      <c r="G54" s="2"/>
      <c r="H54" s="22"/>
      <c r="I54" s="2"/>
      <c r="J54" s="22"/>
      <c r="K54" s="2"/>
      <c r="L54" s="22"/>
    </row>
    <row r="55" spans="2:12" ht="12.75">
      <c r="B55" s="9">
        <v>4515</v>
      </c>
      <c r="C55" s="20" t="s">
        <v>58</v>
      </c>
      <c r="D55" s="21">
        <v>227350</v>
      </c>
      <c r="E55" s="3">
        <v>0</v>
      </c>
      <c r="F55" s="21">
        <v>447815</v>
      </c>
      <c r="G55" s="3">
        <v>0</v>
      </c>
      <c r="H55" s="21">
        <v>471979</v>
      </c>
      <c r="I55" s="3">
        <v>0</v>
      </c>
      <c r="J55" s="21">
        <v>284043</v>
      </c>
      <c r="K55" s="3">
        <v>0</v>
      </c>
      <c r="L55" s="21">
        <v>284043</v>
      </c>
    </row>
    <row r="56" spans="2:12" ht="12.75">
      <c r="B56" s="17" t="s">
        <v>5</v>
      </c>
      <c r="C56" s="20" t="s">
        <v>59</v>
      </c>
      <c r="D56" s="21"/>
      <c r="E56" s="3"/>
      <c r="F56" s="21"/>
      <c r="G56" s="3"/>
      <c r="H56" s="21"/>
      <c r="I56" s="3"/>
      <c r="J56" s="21"/>
      <c r="K56" s="3"/>
      <c r="L56" s="21"/>
    </row>
    <row r="57" spans="2:12" ht="12.75">
      <c r="B57" s="9">
        <v>4575</v>
      </c>
      <c r="C57" s="20" t="s">
        <v>60</v>
      </c>
      <c r="D57" s="21">
        <v>113384</v>
      </c>
      <c r="E57" s="3">
        <v>0</v>
      </c>
      <c r="F57" s="21">
        <v>190000</v>
      </c>
      <c r="G57" s="3">
        <v>0</v>
      </c>
      <c r="H57" s="21">
        <v>205000</v>
      </c>
      <c r="I57" s="3">
        <v>0</v>
      </c>
      <c r="J57" s="21">
        <v>190000</v>
      </c>
      <c r="K57" s="3">
        <v>0</v>
      </c>
      <c r="L57" s="21">
        <v>190000</v>
      </c>
    </row>
    <row r="58" spans="2:12" ht="12.75">
      <c r="B58" s="17" t="s">
        <v>18</v>
      </c>
      <c r="C58" s="20" t="s">
        <v>61</v>
      </c>
      <c r="D58" s="22"/>
      <c r="E58" s="2"/>
      <c r="F58" s="22"/>
      <c r="G58" s="2"/>
      <c r="H58" s="22"/>
      <c r="I58" s="2"/>
      <c r="J58" s="22"/>
      <c r="K58" s="2"/>
      <c r="L58" s="22"/>
    </row>
    <row r="59" spans="2:12" ht="12.75">
      <c r="B59" s="9">
        <v>4702</v>
      </c>
      <c r="C59" s="20" t="s">
        <v>62</v>
      </c>
      <c r="D59" s="3">
        <v>0</v>
      </c>
      <c r="E59" s="3" t="s">
        <v>6</v>
      </c>
      <c r="F59" s="7">
        <v>1</v>
      </c>
      <c r="G59" s="3">
        <v>0</v>
      </c>
      <c r="H59" s="7">
        <v>1</v>
      </c>
      <c r="I59" s="3">
        <v>0</v>
      </c>
      <c r="J59" s="3">
        <v>0</v>
      </c>
      <c r="K59" s="3">
        <v>0</v>
      </c>
      <c r="L59" s="3">
        <v>0</v>
      </c>
    </row>
    <row r="60" spans="2:12" ht="12.75">
      <c r="B60" s="9">
        <v>4711</v>
      </c>
      <c r="C60" s="44" t="s">
        <v>63</v>
      </c>
      <c r="D60" s="24">
        <v>52909</v>
      </c>
      <c r="E60" s="4">
        <v>0</v>
      </c>
      <c r="F60" s="24">
        <v>62121</v>
      </c>
      <c r="G60" s="4">
        <v>0</v>
      </c>
      <c r="H60" s="24">
        <v>62121</v>
      </c>
      <c r="I60" s="4">
        <v>0</v>
      </c>
      <c r="J60" s="24">
        <v>108347</v>
      </c>
      <c r="K60" s="4">
        <v>0</v>
      </c>
      <c r="L60" s="24">
        <v>108347</v>
      </c>
    </row>
    <row r="61" spans="1:12" ht="12.75">
      <c r="A61" s="10" t="s">
        <v>3</v>
      </c>
      <c r="B61" s="17" t="s">
        <v>18</v>
      </c>
      <c r="C61" s="20" t="s">
        <v>64</v>
      </c>
      <c r="D61" s="24">
        <f>D60+D59</f>
        <v>52909</v>
      </c>
      <c r="E61" s="4" t="s">
        <v>6</v>
      </c>
      <c r="F61" s="24">
        <f>F60+F59</f>
        <v>62122</v>
      </c>
      <c r="G61" s="8" t="s">
        <v>6</v>
      </c>
      <c r="H61" s="24">
        <f>H60+H59</f>
        <v>62122</v>
      </c>
      <c r="I61" s="8" t="s">
        <v>6</v>
      </c>
      <c r="J61" s="24">
        <f>J60+J59</f>
        <v>108347</v>
      </c>
      <c r="K61" s="4" t="s">
        <v>6</v>
      </c>
      <c r="L61" s="24">
        <f>L60+L59</f>
        <v>108347</v>
      </c>
    </row>
    <row r="62" spans="2:12" ht="12.75">
      <c r="B62" s="17" t="s">
        <v>19</v>
      </c>
      <c r="C62" s="20" t="s">
        <v>65</v>
      </c>
      <c r="D62" s="22"/>
      <c r="E62" s="2"/>
      <c r="F62" s="22"/>
      <c r="G62" s="22"/>
      <c r="H62" s="22"/>
      <c r="I62" s="22"/>
      <c r="J62" s="22"/>
      <c r="K62" s="2"/>
      <c r="L62" s="22"/>
    </row>
    <row r="63" spans="2:12" ht="12.75">
      <c r="B63" s="9">
        <v>4801</v>
      </c>
      <c r="C63" s="20" t="s">
        <v>66</v>
      </c>
      <c r="D63" s="24">
        <v>328630</v>
      </c>
      <c r="E63" s="4" t="s">
        <v>6</v>
      </c>
      <c r="F63" s="24">
        <v>727239</v>
      </c>
      <c r="G63" s="24" t="s">
        <v>6</v>
      </c>
      <c r="H63" s="24">
        <v>744293</v>
      </c>
      <c r="I63" s="24" t="s">
        <v>6</v>
      </c>
      <c r="J63" s="24">
        <v>1043819</v>
      </c>
      <c r="K63" s="24" t="s">
        <v>6</v>
      </c>
      <c r="L63" s="24">
        <v>1043819</v>
      </c>
    </row>
    <row r="64" spans="1:12" ht="12.75">
      <c r="A64" s="10" t="s">
        <v>3</v>
      </c>
      <c r="B64" s="17" t="s">
        <v>19</v>
      </c>
      <c r="C64" s="20" t="s">
        <v>65</v>
      </c>
      <c r="D64" s="23">
        <f aca="true" t="shared" si="1" ref="D64:L64">D63</f>
        <v>328630</v>
      </c>
      <c r="E64" s="5" t="str">
        <f t="shared" si="1"/>
        <v>-</v>
      </c>
      <c r="F64" s="23">
        <f t="shared" si="1"/>
        <v>727239</v>
      </c>
      <c r="G64" s="23" t="str">
        <f t="shared" si="1"/>
        <v>-</v>
      </c>
      <c r="H64" s="23">
        <f t="shared" si="1"/>
        <v>744293</v>
      </c>
      <c r="I64" s="23" t="str">
        <f t="shared" si="1"/>
        <v>-</v>
      </c>
      <c r="J64" s="23">
        <f t="shared" si="1"/>
        <v>1043819</v>
      </c>
      <c r="K64" s="23" t="str">
        <f t="shared" si="1"/>
        <v>-</v>
      </c>
      <c r="L64" s="23">
        <f t="shared" si="1"/>
        <v>1043819</v>
      </c>
    </row>
    <row r="65" spans="2:12" ht="12.75">
      <c r="B65" s="17" t="s">
        <v>21</v>
      </c>
      <c r="C65" s="20" t="s">
        <v>67</v>
      </c>
      <c r="D65" s="22"/>
      <c r="E65" s="2"/>
      <c r="F65" s="22"/>
      <c r="G65" s="1"/>
      <c r="H65" s="22"/>
      <c r="I65" s="1"/>
      <c r="J65" s="22"/>
      <c r="K65" s="22"/>
      <c r="L65" s="22"/>
    </row>
    <row r="66" spans="2:12" ht="12.75">
      <c r="B66" s="9">
        <v>4851</v>
      </c>
      <c r="C66" s="20" t="s">
        <v>68</v>
      </c>
      <c r="D66" s="22">
        <v>12423</v>
      </c>
      <c r="E66" s="2">
        <v>0</v>
      </c>
      <c r="F66" s="2">
        <v>0</v>
      </c>
      <c r="G66" s="2">
        <v>0</v>
      </c>
      <c r="H66" s="22">
        <v>6225</v>
      </c>
      <c r="I66" s="2">
        <v>0</v>
      </c>
      <c r="J66" s="1">
        <v>1</v>
      </c>
      <c r="K66" s="2">
        <v>0</v>
      </c>
      <c r="L66" s="1">
        <v>1</v>
      </c>
    </row>
    <row r="67" spans="2:12" ht="25.5">
      <c r="B67" s="9">
        <v>4853</v>
      </c>
      <c r="C67" s="20" t="s">
        <v>69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">
        <v>1</v>
      </c>
      <c r="K67" s="2">
        <v>0</v>
      </c>
      <c r="L67" s="1">
        <v>1</v>
      </c>
    </row>
    <row r="68" spans="1:12" ht="25.5">
      <c r="A68" s="15"/>
      <c r="B68" s="25">
        <v>4859</v>
      </c>
      <c r="C68" s="27" t="s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7">
        <v>10000</v>
      </c>
      <c r="K68" s="3">
        <v>0</v>
      </c>
      <c r="L68" s="7">
        <v>10000</v>
      </c>
    </row>
    <row r="69" spans="1:12" ht="12.75">
      <c r="A69" s="15"/>
      <c r="B69" s="25">
        <v>4860</v>
      </c>
      <c r="C69" s="27" t="s">
        <v>71</v>
      </c>
      <c r="D69" s="21">
        <v>4000</v>
      </c>
      <c r="E69" s="3">
        <v>0</v>
      </c>
      <c r="F69" s="21">
        <v>10000</v>
      </c>
      <c r="G69" s="3">
        <v>0</v>
      </c>
      <c r="H69" s="21">
        <v>13100</v>
      </c>
      <c r="I69" s="3">
        <v>0</v>
      </c>
      <c r="J69" s="21">
        <v>32750</v>
      </c>
      <c r="K69" s="3">
        <v>0</v>
      </c>
      <c r="L69" s="21">
        <v>32750</v>
      </c>
    </row>
    <row r="70" spans="1:12" ht="12.75">
      <c r="A70" s="15"/>
      <c r="B70" s="25">
        <v>4885</v>
      </c>
      <c r="C70" s="27" t="s">
        <v>72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ht="12.75">
      <c r="A71" s="15" t="s">
        <v>3</v>
      </c>
      <c r="B71" s="16" t="s">
        <v>21</v>
      </c>
      <c r="C71" s="27" t="s">
        <v>67</v>
      </c>
      <c r="D71" s="23">
        <f>SUM(D66:D70)</f>
        <v>16423</v>
      </c>
      <c r="E71" s="5" t="s">
        <v>6</v>
      </c>
      <c r="F71" s="23">
        <f>SUM(F66:F70)</f>
        <v>10000</v>
      </c>
      <c r="G71" s="5" t="s">
        <v>6</v>
      </c>
      <c r="H71" s="23">
        <f>SUM(H66:H70)</f>
        <v>19325</v>
      </c>
      <c r="I71" s="5" t="s">
        <v>6</v>
      </c>
      <c r="J71" s="23">
        <f>SUM(J66:J70)</f>
        <v>42752</v>
      </c>
      <c r="K71" s="5">
        <f>SUM(K66:K70)</f>
        <v>0</v>
      </c>
      <c r="L71" s="23">
        <f>SUM(L66:L70)</f>
        <v>42752</v>
      </c>
    </row>
    <row r="72" spans="1:12" ht="12.75">
      <c r="A72" s="15"/>
      <c r="B72" s="16" t="s">
        <v>22</v>
      </c>
      <c r="C72" s="27" t="s">
        <v>73</v>
      </c>
      <c r="D72" s="21"/>
      <c r="E72" s="3"/>
      <c r="F72" s="21"/>
      <c r="G72" s="3"/>
      <c r="H72" s="21"/>
      <c r="I72" s="3"/>
      <c r="J72" s="21"/>
      <c r="K72" s="3"/>
      <c r="L72" s="21"/>
    </row>
    <row r="73" spans="1:12" ht="12.75">
      <c r="A73" s="28"/>
      <c r="B73" s="29">
        <v>5053</v>
      </c>
      <c r="C73" s="38" t="s">
        <v>74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ht="12.75">
      <c r="A74" s="39"/>
      <c r="B74" s="40">
        <v>5054</v>
      </c>
      <c r="C74" s="41" t="s">
        <v>75</v>
      </c>
      <c r="D74" s="42">
        <v>970561</v>
      </c>
      <c r="E74" s="43">
        <v>0</v>
      </c>
      <c r="F74" s="42">
        <v>2156730</v>
      </c>
      <c r="G74" s="43">
        <v>0</v>
      </c>
      <c r="H74" s="42">
        <v>2613048</v>
      </c>
      <c r="I74" s="43">
        <v>0</v>
      </c>
      <c r="J74" s="42">
        <v>3335827</v>
      </c>
      <c r="K74" s="43">
        <v>0</v>
      </c>
      <c r="L74" s="42">
        <v>3335827</v>
      </c>
    </row>
    <row r="75" spans="2:12" ht="12.75">
      <c r="B75" s="9">
        <v>5055</v>
      </c>
      <c r="C75" s="20" t="s">
        <v>76</v>
      </c>
      <c r="D75" s="24">
        <v>15000</v>
      </c>
      <c r="E75" s="4">
        <v>0</v>
      </c>
      <c r="F75" s="24">
        <v>3</v>
      </c>
      <c r="G75" s="4">
        <v>0</v>
      </c>
      <c r="H75" s="24">
        <v>3</v>
      </c>
      <c r="I75" s="4">
        <v>0</v>
      </c>
      <c r="J75" s="24">
        <v>15001</v>
      </c>
      <c r="K75" s="4">
        <v>0</v>
      </c>
      <c r="L75" s="24">
        <v>15001</v>
      </c>
    </row>
    <row r="76" spans="1:12" ht="12.75">
      <c r="A76" s="10" t="s">
        <v>3</v>
      </c>
      <c r="B76" s="17" t="s">
        <v>22</v>
      </c>
      <c r="C76" s="20" t="s">
        <v>73</v>
      </c>
      <c r="D76" s="23">
        <f>SUM(D73:D75)</f>
        <v>985561</v>
      </c>
      <c r="E76" s="5" t="s">
        <v>6</v>
      </c>
      <c r="F76" s="23">
        <f>SUM(F73:F75)</f>
        <v>2156733</v>
      </c>
      <c r="G76" s="5" t="s">
        <v>6</v>
      </c>
      <c r="H76" s="23">
        <f>SUM(H73:H75)</f>
        <v>2613051</v>
      </c>
      <c r="I76" s="5" t="s">
        <v>6</v>
      </c>
      <c r="J76" s="23">
        <f>SUM(J73:J75)</f>
        <v>3350828</v>
      </c>
      <c r="K76" s="5" t="s">
        <v>6</v>
      </c>
      <c r="L76" s="23">
        <f>SUM(L73:L75)</f>
        <v>3350828</v>
      </c>
    </row>
    <row r="77" spans="2:12" ht="12.75" customHeight="1">
      <c r="B77" s="17" t="s">
        <v>17</v>
      </c>
      <c r="C77" s="20" t="s">
        <v>77</v>
      </c>
      <c r="D77" s="21"/>
      <c r="E77" s="3"/>
      <c r="F77" s="21"/>
      <c r="G77" s="3"/>
      <c r="H77" s="21"/>
      <c r="I77" s="3"/>
      <c r="J77" s="21"/>
      <c r="K77" s="3"/>
      <c r="L77" s="21"/>
    </row>
    <row r="78" spans="2:12" ht="25.5">
      <c r="B78" s="45">
        <v>5425</v>
      </c>
      <c r="C78" s="20" t="s">
        <v>78</v>
      </c>
      <c r="D78" s="7">
        <v>2000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7">
        <v>10300</v>
      </c>
      <c r="K78" s="3">
        <v>0</v>
      </c>
      <c r="L78" s="7">
        <v>10300</v>
      </c>
    </row>
    <row r="79" spans="2:12" ht="12.75">
      <c r="B79" s="17" t="s">
        <v>24</v>
      </c>
      <c r="C79" s="20" t="s">
        <v>79</v>
      </c>
      <c r="D79" s="21"/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7">
        <v>10300</v>
      </c>
      <c r="K79" s="3">
        <v>0</v>
      </c>
      <c r="L79" s="7">
        <v>10300</v>
      </c>
    </row>
    <row r="80" spans="2:12" ht="12.75">
      <c r="B80" s="9">
        <v>5452</v>
      </c>
      <c r="C80" s="20" t="s">
        <v>80</v>
      </c>
      <c r="D80" s="22">
        <v>497217</v>
      </c>
      <c r="E80" s="2">
        <v>0</v>
      </c>
      <c r="F80" s="22">
        <v>1620460</v>
      </c>
      <c r="G80" s="2">
        <v>0</v>
      </c>
      <c r="H80" s="22">
        <v>1130625</v>
      </c>
      <c r="I80" s="2">
        <v>0</v>
      </c>
      <c r="J80" s="22">
        <v>1538138</v>
      </c>
      <c r="K80" s="2">
        <v>0</v>
      </c>
      <c r="L80" s="22">
        <v>1538138</v>
      </c>
    </row>
    <row r="81" spans="2:12" ht="12.75" customHeight="1">
      <c r="B81" s="9">
        <v>5465</v>
      </c>
      <c r="C81" s="20" t="s">
        <v>81</v>
      </c>
      <c r="D81" s="21" t="s">
        <v>6</v>
      </c>
      <c r="E81" s="3" t="s">
        <v>6</v>
      </c>
      <c r="F81" s="21" t="s">
        <v>6</v>
      </c>
      <c r="G81" s="3" t="s">
        <v>6</v>
      </c>
      <c r="H81" s="21" t="s">
        <v>6</v>
      </c>
      <c r="I81" s="3" t="s">
        <v>6</v>
      </c>
      <c r="J81" s="21" t="s">
        <v>6</v>
      </c>
      <c r="K81" s="3" t="s">
        <v>6</v>
      </c>
      <c r="L81" s="21" t="s">
        <v>6</v>
      </c>
    </row>
    <row r="82" spans="2:12" ht="12.75" customHeight="1">
      <c r="B82" s="46">
        <v>5475</v>
      </c>
      <c r="C82" s="47" t="s">
        <v>82</v>
      </c>
      <c r="D82" s="48">
        <v>0</v>
      </c>
      <c r="E82" s="48">
        <v>0</v>
      </c>
      <c r="F82" s="49">
        <v>2050</v>
      </c>
      <c r="G82" s="48">
        <v>0</v>
      </c>
      <c r="H82" s="49">
        <v>3300</v>
      </c>
      <c r="I82" s="48">
        <v>0</v>
      </c>
      <c r="J82" s="49">
        <v>2500</v>
      </c>
      <c r="K82" s="48">
        <v>0</v>
      </c>
      <c r="L82" s="49">
        <v>2500</v>
      </c>
    </row>
    <row r="83" spans="1:12" ht="12.75">
      <c r="A83" s="10" t="s">
        <v>3</v>
      </c>
      <c r="B83" s="17" t="s">
        <v>24</v>
      </c>
      <c r="C83" s="20" t="s">
        <v>79</v>
      </c>
      <c r="D83" s="24">
        <f>SUM(D80:D82)</f>
        <v>497217</v>
      </c>
      <c r="E83" s="4">
        <f>SUM(E80:E81)</f>
        <v>0</v>
      </c>
      <c r="F83" s="24">
        <f aca="true" t="shared" si="2" ref="F83:L83">SUM(F80:F82)</f>
        <v>1622510</v>
      </c>
      <c r="G83" s="4">
        <f t="shared" si="2"/>
        <v>0</v>
      </c>
      <c r="H83" s="24">
        <f t="shared" si="2"/>
        <v>1133925</v>
      </c>
      <c r="I83" s="4">
        <f t="shared" si="2"/>
        <v>0</v>
      </c>
      <c r="J83" s="24">
        <f t="shared" si="2"/>
        <v>1540638</v>
      </c>
      <c r="K83" s="4">
        <f t="shared" si="2"/>
        <v>0</v>
      </c>
      <c r="L83" s="24">
        <f t="shared" si="2"/>
        <v>1540638</v>
      </c>
    </row>
    <row r="84" spans="1:12" ht="12.75">
      <c r="A84" s="10" t="s">
        <v>3</v>
      </c>
      <c r="B84" s="9" t="s">
        <v>23</v>
      </c>
      <c r="C84" s="37" t="s">
        <v>46</v>
      </c>
      <c r="D84" s="24">
        <f>D83+D76+D71+D64+D61+D57+D55+D53+D78</f>
        <v>2285509</v>
      </c>
      <c r="E84" s="4">
        <f>E83+E76+E71+E64+E61+E57+E55+E53+E78+E68</f>
        <v>0</v>
      </c>
      <c r="F84" s="24">
        <f>F83+F76+F71+F64+F61+F57+F55+F53+F78</f>
        <v>5375524</v>
      </c>
      <c r="G84" s="4">
        <f>G83+G76+G71+G64+G61+G57+G55+G53+G78+G68</f>
        <v>0</v>
      </c>
      <c r="H84" s="24">
        <f>H83+H76+H71+H64+H61+H57+H55+H53+H78</f>
        <v>5540438</v>
      </c>
      <c r="I84" s="4">
        <f>I83+I76+I71+I64+I61+I57+I55+I53+I78+I68</f>
        <v>0</v>
      </c>
      <c r="J84" s="24">
        <f>J83+J76+J71+J64+J61+J57+J55+J53+J78</f>
        <v>6844800</v>
      </c>
      <c r="K84" s="4">
        <f>K83+K76+K71+K64+K61+K57+K55+K53+K78</f>
        <v>0</v>
      </c>
      <c r="L84" s="24">
        <f>L83+L76+L71+L64+L61+L57+L55+L53+L78</f>
        <v>6844800</v>
      </c>
    </row>
    <row r="85" spans="1:12" ht="12.75">
      <c r="A85" s="10" t="s">
        <v>3</v>
      </c>
      <c r="C85" s="19" t="s">
        <v>83</v>
      </c>
      <c r="D85" s="22"/>
      <c r="E85" s="2"/>
      <c r="F85" s="22"/>
      <c r="G85" s="2"/>
      <c r="H85" s="22"/>
      <c r="I85" s="2"/>
      <c r="J85" s="22"/>
      <c r="K85" s="2"/>
      <c r="L85" s="22"/>
    </row>
    <row r="86" spans="3:12" ht="12.75">
      <c r="C86" s="19" t="s">
        <v>84</v>
      </c>
      <c r="D86" s="24">
        <v>4510656</v>
      </c>
      <c r="E86" s="4" t="s">
        <v>6</v>
      </c>
      <c r="F86" s="24">
        <v>10556260</v>
      </c>
      <c r="G86" s="24" t="s">
        <v>6</v>
      </c>
      <c r="H86" s="24">
        <v>11175912</v>
      </c>
      <c r="I86" s="8" t="s">
        <v>6</v>
      </c>
      <c r="J86" s="24">
        <v>14622873</v>
      </c>
      <c r="K86" s="4">
        <v>0</v>
      </c>
      <c r="L86" s="24">
        <v>14622873</v>
      </c>
    </row>
    <row r="87" spans="3:12" ht="4.5" customHeight="1">
      <c r="C87" s="19"/>
      <c r="D87" s="21"/>
      <c r="E87" s="3"/>
      <c r="F87" s="21"/>
      <c r="G87" s="21"/>
      <c r="H87" s="21"/>
      <c r="I87" s="21"/>
      <c r="J87" s="21"/>
      <c r="K87" s="21"/>
      <c r="L87" s="21"/>
    </row>
    <row r="88" spans="2:12" ht="12.75">
      <c r="B88" s="9" t="s">
        <v>85</v>
      </c>
      <c r="C88" s="19" t="s">
        <v>86</v>
      </c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2.75">
      <c r="B89" s="9">
        <v>6003</v>
      </c>
      <c r="C89" s="20" t="s">
        <v>87</v>
      </c>
      <c r="D89" s="2">
        <v>0</v>
      </c>
      <c r="E89" s="22">
        <v>513055</v>
      </c>
      <c r="F89" s="2">
        <v>0</v>
      </c>
      <c r="G89" s="22">
        <v>473065</v>
      </c>
      <c r="H89" s="2">
        <v>0</v>
      </c>
      <c r="I89" s="22">
        <v>448810</v>
      </c>
      <c r="J89" s="2">
        <v>0</v>
      </c>
      <c r="K89" s="22">
        <v>623086</v>
      </c>
      <c r="L89" s="22">
        <v>623086</v>
      </c>
    </row>
    <row r="90" spans="2:12" ht="12.75">
      <c r="B90" s="9">
        <v>6004</v>
      </c>
      <c r="C90" s="20" t="s">
        <v>88</v>
      </c>
      <c r="D90" s="2">
        <v>0</v>
      </c>
      <c r="E90" s="22">
        <v>219281</v>
      </c>
      <c r="F90" s="2">
        <v>0</v>
      </c>
      <c r="G90" s="22">
        <v>225109</v>
      </c>
      <c r="H90" s="2">
        <v>0</v>
      </c>
      <c r="I90" s="22">
        <v>37756</v>
      </c>
      <c r="J90" s="2">
        <v>0</v>
      </c>
      <c r="K90" s="22">
        <v>104536</v>
      </c>
      <c r="L90" s="22">
        <v>104536</v>
      </c>
    </row>
    <row r="91" spans="1:12" ht="12.75">
      <c r="A91" s="15" t="s">
        <v>3</v>
      </c>
      <c r="B91" s="25" t="s">
        <v>85</v>
      </c>
      <c r="C91" s="26" t="s">
        <v>86</v>
      </c>
      <c r="D91" s="6" t="s">
        <v>6</v>
      </c>
      <c r="E91" s="23">
        <f>SUM(E89:E90)</f>
        <v>732336</v>
      </c>
      <c r="F91" s="6" t="s">
        <v>6</v>
      </c>
      <c r="G91" s="23">
        <f>SUM(G89:G90)</f>
        <v>698174</v>
      </c>
      <c r="H91" s="6" t="s">
        <v>6</v>
      </c>
      <c r="I91" s="23">
        <f>SUM(I89:I90)</f>
        <v>486566</v>
      </c>
      <c r="J91" s="5">
        <f>SUM(J89:J90)</f>
        <v>0</v>
      </c>
      <c r="K91" s="23">
        <f>SUM(K89:K90)</f>
        <v>727622</v>
      </c>
      <c r="L91" s="23">
        <f>SUM(L89:L90)</f>
        <v>727622</v>
      </c>
    </row>
    <row r="92" spans="1:12" ht="4.5" customHeight="1">
      <c r="A92" s="15"/>
      <c r="B92" s="16"/>
      <c r="C92" s="27"/>
      <c r="D92" s="7"/>
      <c r="E92" s="21"/>
      <c r="F92" s="21"/>
      <c r="G92" s="21"/>
      <c r="H92" s="21"/>
      <c r="I92" s="21"/>
      <c r="J92" s="21"/>
      <c r="K92" s="21"/>
      <c r="L92" s="21"/>
    </row>
    <row r="93" spans="2:12" ht="12.75">
      <c r="B93" s="9" t="s">
        <v>89</v>
      </c>
      <c r="C93" s="19" t="s">
        <v>90</v>
      </c>
      <c r="D93" s="1"/>
      <c r="E93" s="22"/>
      <c r="F93" s="22"/>
      <c r="G93" s="22"/>
      <c r="H93" s="22"/>
      <c r="I93" s="22"/>
      <c r="J93" s="22"/>
      <c r="K93" s="22"/>
      <c r="L93" s="22"/>
    </row>
    <row r="94" spans="2:12" ht="12.75">
      <c r="B94" s="50">
        <v>6202</v>
      </c>
      <c r="C94" s="51" t="s">
        <v>91</v>
      </c>
      <c r="D94" s="1">
        <v>20000</v>
      </c>
      <c r="E94" s="2">
        <v>0</v>
      </c>
      <c r="F94" s="1">
        <v>50000</v>
      </c>
      <c r="G94" s="2">
        <v>0</v>
      </c>
      <c r="H94" s="1">
        <v>80000</v>
      </c>
      <c r="I94" s="2">
        <v>0</v>
      </c>
      <c r="J94" s="1">
        <v>50000</v>
      </c>
      <c r="K94" s="2">
        <v>0</v>
      </c>
      <c r="L94" s="1">
        <v>50000</v>
      </c>
    </row>
    <row r="95" spans="2:12" ht="12.75">
      <c r="B95" s="9">
        <v>6425</v>
      </c>
      <c r="C95" s="20" t="s">
        <v>92</v>
      </c>
      <c r="D95" s="1">
        <v>37500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</row>
    <row r="96" spans="2:12" ht="12.75">
      <c r="B96" s="9">
        <v>6801</v>
      </c>
      <c r="C96" s="20" t="s">
        <v>93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</row>
    <row r="97" spans="2:12" ht="12.75">
      <c r="B97" s="9">
        <v>7475</v>
      </c>
      <c r="C97" s="20" t="s">
        <v>94</v>
      </c>
      <c r="D97" s="2">
        <v>0</v>
      </c>
      <c r="E97" s="2">
        <v>0</v>
      </c>
      <c r="F97" s="1">
        <v>400000</v>
      </c>
      <c r="G97" s="2">
        <v>0</v>
      </c>
      <c r="H97" s="1">
        <v>410000</v>
      </c>
      <c r="I97" s="2">
        <v>0</v>
      </c>
      <c r="J97" s="2">
        <v>0</v>
      </c>
      <c r="K97" s="2">
        <v>0</v>
      </c>
      <c r="L97" s="2">
        <v>0</v>
      </c>
    </row>
    <row r="98" spans="2:12" ht="12.75">
      <c r="B98" s="9">
        <v>7610</v>
      </c>
      <c r="C98" s="20" t="s">
        <v>95</v>
      </c>
      <c r="D98" s="1" t="s">
        <v>6</v>
      </c>
      <c r="E98" s="2">
        <v>0</v>
      </c>
      <c r="F98" s="2">
        <v>0</v>
      </c>
      <c r="G98" s="22">
        <v>4000</v>
      </c>
      <c r="H98" s="2">
        <v>0</v>
      </c>
      <c r="I98" s="22">
        <v>1735</v>
      </c>
      <c r="J98" s="2">
        <v>0</v>
      </c>
      <c r="K98" s="22">
        <v>4000</v>
      </c>
      <c r="L98" s="22">
        <v>4000</v>
      </c>
    </row>
    <row r="99" spans="1:12" ht="12.75">
      <c r="A99" s="15" t="s">
        <v>3</v>
      </c>
      <c r="B99" s="25" t="s">
        <v>89</v>
      </c>
      <c r="C99" s="26" t="s">
        <v>90</v>
      </c>
      <c r="D99" s="6">
        <f aca="true" t="shared" si="3" ref="D99:L99">SUM(D94:D98)</f>
        <v>57500</v>
      </c>
      <c r="E99" s="5">
        <f t="shared" si="3"/>
        <v>0</v>
      </c>
      <c r="F99" s="6">
        <f t="shared" si="3"/>
        <v>450000</v>
      </c>
      <c r="G99" s="23">
        <f t="shared" si="3"/>
        <v>4000</v>
      </c>
      <c r="H99" s="6">
        <f t="shared" si="3"/>
        <v>490000</v>
      </c>
      <c r="I99" s="23">
        <f t="shared" si="3"/>
        <v>1735</v>
      </c>
      <c r="J99" s="23">
        <f t="shared" si="3"/>
        <v>50000</v>
      </c>
      <c r="K99" s="23">
        <f t="shared" si="3"/>
        <v>4000</v>
      </c>
      <c r="L99" s="23">
        <f t="shared" si="3"/>
        <v>54000</v>
      </c>
    </row>
    <row r="100" spans="2:12" ht="4.5" customHeight="1">
      <c r="B100" s="9"/>
      <c r="C100" s="19"/>
      <c r="D100" s="8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10" t="s">
        <v>3</v>
      </c>
      <c r="C101" s="19" t="s">
        <v>96</v>
      </c>
      <c r="D101" s="24">
        <f aca="true" t="shared" si="4" ref="D101:L101">D99+D91+D86</f>
        <v>4568156</v>
      </c>
      <c r="E101" s="24">
        <f t="shared" si="4"/>
        <v>732336</v>
      </c>
      <c r="F101" s="24">
        <f t="shared" si="4"/>
        <v>11006260</v>
      </c>
      <c r="G101" s="24">
        <f t="shared" si="4"/>
        <v>702174</v>
      </c>
      <c r="H101" s="24">
        <f t="shared" si="4"/>
        <v>11665912</v>
      </c>
      <c r="I101" s="24">
        <f t="shared" si="4"/>
        <v>488301</v>
      </c>
      <c r="J101" s="24">
        <f t="shared" si="4"/>
        <v>14672873</v>
      </c>
      <c r="K101" s="24">
        <f t="shared" si="4"/>
        <v>731622</v>
      </c>
      <c r="L101" s="24">
        <f t="shared" si="4"/>
        <v>15404495</v>
      </c>
    </row>
    <row r="102" spans="1:12" ht="25.5">
      <c r="A102" s="15" t="s">
        <v>3</v>
      </c>
      <c r="B102" s="16"/>
      <c r="C102" s="26" t="s">
        <v>97</v>
      </c>
      <c r="D102" s="23">
        <v>6752730</v>
      </c>
      <c r="E102" s="23">
        <v>22322583</v>
      </c>
      <c r="F102" s="23">
        <v>8388096</v>
      </c>
      <c r="G102" s="23">
        <v>23944149</v>
      </c>
      <c r="H102" s="23">
        <v>9336183</v>
      </c>
      <c r="I102" s="23">
        <v>26254177</v>
      </c>
      <c r="J102" s="23">
        <v>10420570</v>
      </c>
      <c r="K102" s="23">
        <v>25279641</v>
      </c>
      <c r="L102" s="23">
        <v>35700211</v>
      </c>
    </row>
    <row r="103" spans="1:12" ht="26.25" thickBot="1">
      <c r="A103" s="11" t="s">
        <v>3</v>
      </c>
      <c r="B103" s="52" t="s">
        <v>7</v>
      </c>
      <c r="C103" s="30" t="s">
        <v>98</v>
      </c>
      <c r="D103" s="31">
        <f aca="true" t="shared" si="5" ref="D103:L103">D102+D101</f>
        <v>11320886</v>
      </c>
      <c r="E103" s="31">
        <f t="shared" si="5"/>
        <v>23054919</v>
      </c>
      <c r="F103" s="31">
        <f t="shared" si="5"/>
        <v>19394356</v>
      </c>
      <c r="G103" s="31">
        <f t="shared" si="5"/>
        <v>24646323</v>
      </c>
      <c r="H103" s="31">
        <f t="shared" si="5"/>
        <v>21002095</v>
      </c>
      <c r="I103" s="31">
        <f t="shared" si="5"/>
        <v>26742478</v>
      </c>
      <c r="J103" s="31">
        <f t="shared" si="5"/>
        <v>25093443</v>
      </c>
      <c r="K103" s="31">
        <f t="shared" si="5"/>
        <v>26011263</v>
      </c>
      <c r="L103" s="31">
        <f t="shared" si="5"/>
        <v>51104706</v>
      </c>
    </row>
    <row r="104" spans="4:12" ht="13.5" thickTop="1">
      <c r="D104" s="53"/>
      <c r="E104" s="53"/>
      <c r="F104" s="53"/>
      <c r="G104" s="53"/>
      <c r="H104" s="53"/>
      <c r="I104" s="53"/>
      <c r="J104" s="54"/>
      <c r="K104" s="54"/>
      <c r="L104" s="54"/>
    </row>
    <row r="105" spans="4:12" ht="12.75">
      <c r="D105" s="55"/>
      <c r="E105" s="56"/>
      <c r="F105" s="56"/>
      <c r="G105" s="56"/>
      <c r="H105" s="56"/>
      <c r="I105" s="56"/>
      <c r="J105" s="56"/>
      <c r="K105" s="55"/>
      <c r="L105" s="56"/>
    </row>
    <row r="106" spans="7:12" ht="12.75">
      <c r="G106" s="15"/>
      <c r="H106" s="15"/>
      <c r="I106" s="57"/>
      <c r="J106" s="57"/>
      <c r="K106" s="57"/>
      <c r="L106" s="55"/>
    </row>
    <row r="107" spans="7:11" ht="12.75">
      <c r="G107" s="15"/>
      <c r="H107" s="57"/>
      <c r="I107" s="15"/>
      <c r="J107" s="15"/>
      <c r="K107" s="57"/>
    </row>
    <row r="108" spans="7:11" ht="12.75">
      <c r="G108" s="15"/>
      <c r="H108" s="57"/>
      <c r="I108" s="15"/>
      <c r="J108" s="15"/>
      <c r="K108" s="58"/>
    </row>
    <row r="109" spans="7:11" ht="12.75">
      <c r="G109" s="15"/>
      <c r="H109" s="15"/>
      <c r="I109" s="15"/>
      <c r="J109" s="15"/>
      <c r="K109" s="15"/>
    </row>
    <row r="110" spans="7:11" ht="12.75">
      <c r="G110" s="15"/>
      <c r="H110" s="15"/>
      <c r="I110" s="15"/>
      <c r="J110" s="15"/>
      <c r="K110" s="15"/>
    </row>
  </sheetData>
  <sheetProtection/>
  <mergeCells count="9">
    <mergeCell ref="A10:L10"/>
    <mergeCell ref="D12:E12"/>
    <mergeCell ref="F12:G12"/>
    <mergeCell ref="H12:I12"/>
    <mergeCell ref="J12:L12"/>
    <mergeCell ref="D13:E13"/>
    <mergeCell ref="F13:G13"/>
    <mergeCell ref="H13:I13"/>
    <mergeCell ref="J13:L13"/>
  </mergeCells>
  <printOptions horizontalCentered="1"/>
  <pageMargins left="0.9448818897637796" right="0.5118110236220472" top="1.062992125984252" bottom="0.9448818897637796" header="0.5118110236220472" footer="0.5118110236220472"/>
  <pageSetup firstPageNumber="10" useFirstPageNumber="1" horizontalDpi="600" verticalDpi="600" orientation="landscape" paperSize="9" scale="97" r:id="rId1"/>
  <headerFooter alignWithMargins="0">
    <oddFooter>&amp;C&amp;"Times New Roman,Bold"&amp;P</oddFooter>
  </headerFooter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2012-06-28T06:18:39Z</cp:lastPrinted>
  <dcterms:created xsi:type="dcterms:W3CDTF">2012-06-25T10:01:07Z</dcterms:created>
  <dcterms:modified xsi:type="dcterms:W3CDTF">2012-06-28T06:18:45Z</dcterms:modified>
  <cp:category/>
  <cp:version/>
  <cp:contentType/>
  <cp:contentStatus/>
</cp:coreProperties>
</file>